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7115" windowHeight="6660" activeTab="1"/>
  </bookViews>
  <sheets>
    <sheet name="Iniziale" sheetId="1" r:id="rId1"/>
    <sheet name="Ottimo" sheetId="2" r:id="rId2"/>
  </sheets>
  <definedNames>
    <definedName name="solver_adj" localSheetId="0" hidden="1">'Iniziale'!$D$21:$D$41</definedName>
    <definedName name="solver_adj" localSheetId="1" hidden="1">'Ottimo'!$D$21:$D$41</definedName>
    <definedName name="solver_cvg" localSheetId="0" hidden="1">1</definedName>
    <definedName name="solver_cvg" localSheetId="1" hidden="1">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'Iniziale'!$G$22:$G$24</definedName>
    <definedName name="solver_lhs1" localSheetId="1" hidden="1">'Ottimo'!$G$22:$G$24</definedName>
    <definedName name="solver_lhs2" localSheetId="0" hidden="1">'Iniziale'!$G$26:$G$27</definedName>
    <definedName name="solver_lhs2" localSheetId="1" hidden="1">'Ottimo'!$G$26:$G$27</definedName>
    <definedName name="solver_lhs3" localSheetId="0" hidden="1">'Iniziale'!$G$29:$G$39</definedName>
    <definedName name="solver_lhs3" localSheetId="1" hidden="1">'Ottimo'!$G$29:$G$39</definedName>
    <definedName name="solver_lhs4" localSheetId="0" hidden="1">'Iniziale'!$D$21</definedName>
    <definedName name="solver_lhs4" localSheetId="1" hidden="1">'Ottimo'!$D$21</definedName>
    <definedName name="solver_lin" localSheetId="0" hidden="1">2</definedName>
    <definedName name="solver_lin" localSheetId="1" hidden="1">2</definedName>
    <definedName name="solver_neg" localSheetId="0" hidden="1">1</definedName>
    <definedName name="solver_neg" localSheetId="1" hidden="1">1</definedName>
    <definedName name="solver_num" localSheetId="0" hidden="1">4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'Iniziale'!$G$42</definedName>
    <definedName name="solver_opt" localSheetId="1" hidden="1">'Ottimo'!$G$42</definedName>
    <definedName name="solver_pre" localSheetId="0" hidden="1">1</definedName>
    <definedName name="solver_pre" localSheetId="1" hidden="1">1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el4" localSheetId="0" hidden="1">1</definedName>
    <definedName name="solver_rel4" localSheetId="1" hidden="1">1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hs2" localSheetId="1" hidden="1">0</definedName>
    <definedName name="solver_rhs3" localSheetId="0" hidden="1">0</definedName>
    <definedName name="solver_rhs3" localSheetId="1" hidden="1">0</definedName>
    <definedName name="solver_rhs4" localSheetId="0" hidden="1">'Iniziale'!$E$21</definedName>
    <definedName name="solver_rhs4" localSheetId="1" hidden="1">'Ottimo'!$E$21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1</definedName>
    <definedName name="solver_tol" localSheetId="1" hidden="1">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<sst xmlns="http://schemas.openxmlformats.org/spreadsheetml/2006/main" count="94" uniqueCount="48">
  <si>
    <t>P3</t>
  </si>
  <si>
    <t>P5</t>
  </si>
  <si>
    <t>P1=</t>
  </si>
  <si>
    <t>P2=</t>
  </si>
  <si>
    <t>P3=</t>
  </si>
  <si>
    <t>P4=</t>
  </si>
  <si>
    <t>P5=</t>
  </si>
  <si>
    <t>G=</t>
  </si>
  <si>
    <t>1)</t>
  </si>
  <si>
    <t>P1A=</t>
  </si>
  <si>
    <t>P3V=</t>
  </si>
  <si>
    <t>P37=</t>
  </si>
  <si>
    <t>P38=</t>
  </si>
  <si>
    <t>P26=</t>
  </si>
  <si>
    <t>P27=</t>
  </si>
  <si>
    <t>P2R=</t>
  </si>
  <si>
    <t>P46=</t>
  </si>
  <si>
    <t>P47=</t>
  </si>
  <si>
    <t>P4R=</t>
  </si>
  <si>
    <t>P58=</t>
  </si>
  <si>
    <t>P5R=</t>
  </si>
  <si>
    <t>P6=</t>
  </si>
  <si>
    <t>P7=</t>
  </si>
  <si>
    <t>P8=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</si>
  <si>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</si>
  <si>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</si>
  <si>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</si>
  <si>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</si>
  <si>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</si>
  <si>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</si>
  <si>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</si>
  <si>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</si>
  <si>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</si>
  <si>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</si>
  <si>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</si>
  <si>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</si>
  <si>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</si>
  <si>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</si>
  <si>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</si>
  <si>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Variabili &gt;= 0:</t>
  </si>
  <si>
    <t>Distillazione</t>
  </si>
  <si>
    <t>Cracking</t>
  </si>
  <si>
    <t>Miscelazione</t>
  </si>
  <si>
    <t>Obiettivo: Max Z</t>
  </si>
  <si>
    <t>Z=</t>
  </si>
  <si>
    <t>Max G</t>
  </si>
  <si>
    <t>Max G:</t>
  </si>
  <si>
    <t>Vincoli di bilancio=0: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</si>
</sst>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57150</xdr:rowOff>
    </xdr:from>
    <xdr:to>
      <xdr:col>3</xdr:col>
      <xdr:colOff>123825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52625" y="866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9525</xdr:rowOff>
    </xdr:from>
    <xdr:to>
      <xdr:col>5</xdr:col>
      <xdr:colOff>314325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3049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8</xdr:col>
      <xdr:colOff>76200</xdr:colOff>
      <xdr:row>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62475" y="99060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xdr:txBody>
    </xdr:sp>
    <xdr:clientData/>
  </xdr:twoCellAnchor>
  <xdr:twoCellAnchor>
    <xdr:from>
      <xdr:col>2</xdr:col>
      <xdr:colOff>314325</xdr:colOff>
      <xdr:row>8</xdr:row>
      <xdr:rowOff>0</xdr:rowOff>
    </xdr:from>
    <xdr:to>
      <xdr:col>2</xdr:col>
      <xdr:colOff>314325</xdr:colOff>
      <xdr:row>9</xdr:row>
      <xdr:rowOff>66675</xdr:rowOff>
    </xdr:to>
    <xdr:sp>
      <xdr:nvSpPr>
        <xdr:cNvPr id="4" name="Line 4"/>
        <xdr:cNvSpPr>
          <a:spLocks/>
        </xdr:cNvSpPr>
      </xdr:nvSpPr>
      <xdr:spPr>
        <a:xfrm>
          <a:off x="1533525" y="1295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9525</xdr:rowOff>
    </xdr:from>
    <xdr:to>
      <xdr:col>6</xdr:col>
      <xdr:colOff>104775</xdr:colOff>
      <xdr:row>11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762375" y="13049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7</xdr:row>
      <xdr:rowOff>142875</xdr:rowOff>
    </xdr:from>
    <xdr:to>
      <xdr:col>8</xdr:col>
      <xdr:colOff>561975</xdr:colOff>
      <xdr:row>9</xdr:row>
      <xdr:rowOff>47625</xdr:rowOff>
    </xdr:to>
    <xdr:sp>
      <xdr:nvSpPr>
        <xdr:cNvPr id="6" name="Line 6"/>
        <xdr:cNvSpPr>
          <a:spLocks/>
        </xdr:cNvSpPr>
      </xdr:nvSpPr>
      <xdr:spPr>
        <a:xfrm>
          <a:off x="5438775" y="1276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142875</xdr:rowOff>
    </xdr:from>
    <xdr:to>
      <xdr:col>9</xdr:col>
      <xdr:colOff>371475</xdr:colOff>
      <xdr:row>16</xdr:row>
      <xdr:rowOff>28575</xdr:rowOff>
    </xdr:to>
    <xdr:grpSp>
      <xdr:nvGrpSpPr>
        <xdr:cNvPr id="7" name="Group 7"/>
        <xdr:cNvGrpSpPr>
          <a:grpSpLocks/>
        </xdr:cNvGrpSpPr>
      </xdr:nvGrpSpPr>
      <xdr:grpSpPr>
        <a:xfrm>
          <a:off x="1085850" y="142875"/>
          <a:ext cx="4772025" cy="2476500"/>
          <a:chOff x="114" y="66"/>
          <a:chExt cx="501" cy="260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127" y="115"/>
            <a:ext cx="88" cy="2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Distillazione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512" y="115"/>
            <a:ext cx="88" cy="2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Cracking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38" y="255"/>
            <a:ext cx="88" cy="2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Miscelazione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69" y="72"/>
            <a:ext cx="41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66" y="66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21" y="127"/>
            <a:ext cx="2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344" y="106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P1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10" y="152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P2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62" y="188"/>
            <a:ext cx="19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17"/>
          <xdr:cNvSpPr txBox="1">
            <a:spLocks noChangeArrowheads="1"/>
          </xdr:cNvSpPr>
        </xdr:nvSpPr>
        <xdr:spPr>
          <a:xfrm>
            <a:off x="280" y="214"/>
            <a:ext cx="6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P26+P27</a:t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24" y="140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144" y="211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P2R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133" y="143"/>
            <a:ext cx="1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34" y="265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240" y="269"/>
            <a:ext cx="6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P37+P38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114" y="306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P3V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39" y="28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79" y="28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24" y="28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323" y="310"/>
            <a:ext cx="32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P6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366" y="309"/>
            <a:ext cx="32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P7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411" y="309"/>
            <a:ext cx="32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P8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396" y="186"/>
            <a:ext cx="175" cy="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400" y="212"/>
            <a:ext cx="6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P46+P47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551" y="218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P4R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>
            <a:off x="595" y="142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574" y="305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P5R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427" y="265"/>
            <a:ext cx="1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470" y="268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P58</a:t>
            </a:r>
          </a:p>
        </xdr:txBody>
      </xdr:sp>
    </xdr:grpSp>
    <xdr:clientData/>
  </xdr:twoCellAnchor>
  <xdr:oneCellAnchor>
    <xdr:from>
      <xdr:col>5</xdr:col>
      <xdr:colOff>381000</xdr:colOff>
      <xdr:row>25</xdr:row>
      <xdr:rowOff>19050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4290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342900</xdr:colOff>
      <xdr:row>0</xdr:row>
      <xdr:rowOff>133350</xdr:rowOff>
    </xdr:from>
    <xdr:to>
      <xdr:col>8</xdr:col>
      <xdr:colOff>342900</xdr:colOff>
      <xdr:row>3</xdr:row>
      <xdr:rowOff>104775</xdr:rowOff>
    </xdr:to>
    <xdr:sp>
      <xdr:nvSpPr>
        <xdr:cNvPr id="38" name="Line 38"/>
        <xdr:cNvSpPr>
          <a:spLocks/>
        </xdr:cNvSpPr>
      </xdr:nvSpPr>
      <xdr:spPr>
        <a:xfrm>
          <a:off x="5219700" y="13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590550</xdr:colOff>
      <xdr:row>1</xdr:row>
      <xdr:rowOff>95250</xdr:rowOff>
    </xdr:from>
    <xdr:ext cx="342900" cy="190500"/>
    <xdr:sp>
      <xdr:nvSpPr>
        <xdr:cNvPr id="39" name="TextBox 39"/>
        <xdr:cNvSpPr txBox="1">
          <a:spLocks noChangeArrowheads="1"/>
        </xdr:cNvSpPr>
      </xdr:nvSpPr>
      <xdr:spPr>
        <a:xfrm>
          <a:off x="4857750" y="2571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57150</xdr:rowOff>
    </xdr:from>
    <xdr:to>
      <xdr:col>3</xdr:col>
      <xdr:colOff>123825</xdr:colOff>
      <xdr:row>8</xdr:row>
      <xdr:rowOff>19050</xdr:rowOff>
    </xdr:to>
    <xdr:sp>
      <xdr:nvSpPr>
        <xdr:cNvPr id="1" name="Line 9"/>
        <xdr:cNvSpPr>
          <a:spLocks/>
        </xdr:cNvSpPr>
      </xdr:nvSpPr>
      <xdr:spPr>
        <a:xfrm>
          <a:off x="1952625" y="866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9525</xdr:rowOff>
    </xdr:from>
    <xdr:to>
      <xdr:col>5</xdr:col>
      <xdr:colOff>314325</xdr:colOff>
      <xdr:row>11</xdr:row>
      <xdr:rowOff>142875</xdr:rowOff>
    </xdr:to>
    <xdr:sp>
      <xdr:nvSpPr>
        <xdr:cNvPr id="2" name="Line 12"/>
        <xdr:cNvSpPr>
          <a:spLocks/>
        </xdr:cNvSpPr>
      </xdr:nvSpPr>
      <xdr:spPr>
        <a:xfrm>
          <a:off x="3362325" y="13049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8</xdr:col>
      <xdr:colOff>76200</xdr:colOff>
      <xdr:row>7</xdr:row>
      <xdr:rowOff>9525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4562475" y="99060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xdr:txBody>
    </xdr:sp>
    <xdr:clientData/>
  </xdr:twoCellAnchor>
  <xdr:twoCellAnchor>
    <xdr:from>
      <xdr:col>2</xdr:col>
      <xdr:colOff>314325</xdr:colOff>
      <xdr:row>8</xdr:row>
      <xdr:rowOff>0</xdr:rowOff>
    </xdr:from>
    <xdr:to>
      <xdr:col>2</xdr:col>
      <xdr:colOff>314325</xdr:colOff>
      <xdr:row>9</xdr:row>
      <xdr:rowOff>66675</xdr:rowOff>
    </xdr:to>
    <xdr:sp>
      <xdr:nvSpPr>
        <xdr:cNvPr id="4" name="Line 16"/>
        <xdr:cNvSpPr>
          <a:spLocks/>
        </xdr:cNvSpPr>
      </xdr:nvSpPr>
      <xdr:spPr>
        <a:xfrm>
          <a:off x="1533525" y="1295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9525</xdr:rowOff>
    </xdr:from>
    <xdr:to>
      <xdr:col>6</xdr:col>
      <xdr:colOff>104775</xdr:colOff>
      <xdr:row>11</xdr:row>
      <xdr:rowOff>142875</xdr:rowOff>
    </xdr:to>
    <xdr:sp>
      <xdr:nvSpPr>
        <xdr:cNvPr id="5" name="Line 29"/>
        <xdr:cNvSpPr>
          <a:spLocks/>
        </xdr:cNvSpPr>
      </xdr:nvSpPr>
      <xdr:spPr>
        <a:xfrm>
          <a:off x="3762375" y="13049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7</xdr:row>
      <xdr:rowOff>142875</xdr:rowOff>
    </xdr:from>
    <xdr:to>
      <xdr:col>8</xdr:col>
      <xdr:colOff>561975</xdr:colOff>
      <xdr:row>9</xdr:row>
      <xdr:rowOff>47625</xdr:rowOff>
    </xdr:to>
    <xdr:sp>
      <xdr:nvSpPr>
        <xdr:cNvPr id="6" name="Line 31"/>
        <xdr:cNvSpPr>
          <a:spLocks/>
        </xdr:cNvSpPr>
      </xdr:nvSpPr>
      <xdr:spPr>
        <a:xfrm>
          <a:off x="5438775" y="1276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142875</xdr:rowOff>
    </xdr:from>
    <xdr:to>
      <xdr:col>9</xdr:col>
      <xdr:colOff>371475</xdr:colOff>
      <xdr:row>16</xdr:row>
      <xdr:rowOff>28575</xdr:rowOff>
    </xdr:to>
    <xdr:grpSp>
      <xdr:nvGrpSpPr>
        <xdr:cNvPr id="7" name="Group 41"/>
        <xdr:cNvGrpSpPr>
          <a:grpSpLocks/>
        </xdr:cNvGrpSpPr>
      </xdr:nvGrpSpPr>
      <xdr:grpSpPr>
        <a:xfrm>
          <a:off x="1085850" y="142875"/>
          <a:ext cx="4772025" cy="2476500"/>
          <a:chOff x="114" y="66"/>
          <a:chExt cx="501" cy="260"/>
        </a:xfrm>
        <a:solidFill>
          <a:srgbClr val="FFFFFF"/>
        </a:solidFill>
      </xdr:grpSpPr>
      <xdr:sp>
        <xdr:nvSpPr>
          <xdr:cNvPr id="8" name="TextBox 2"/>
          <xdr:cNvSpPr txBox="1">
            <a:spLocks noChangeArrowheads="1"/>
          </xdr:cNvSpPr>
        </xdr:nvSpPr>
        <xdr:spPr>
          <a:xfrm>
            <a:off x="127" y="115"/>
            <a:ext cx="88" cy="2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Distillazione</a:t>
            </a:r>
          </a:p>
        </xdr:txBody>
      </xdr:sp>
      <xdr:sp>
        <xdr:nvSpPr>
          <xdr:cNvPr id="9" name="TextBox 3"/>
          <xdr:cNvSpPr txBox="1">
            <a:spLocks noChangeArrowheads="1"/>
          </xdr:cNvSpPr>
        </xdr:nvSpPr>
        <xdr:spPr>
          <a:xfrm>
            <a:off x="512" y="115"/>
            <a:ext cx="88" cy="2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Cracking</a:t>
            </a:r>
          </a:p>
        </xdr:txBody>
      </xdr:sp>
      <xdr:sp>
        <xdr:nvSpPr>
          <xdr:cNvPr id="10" name="TextBox 4"/>
          <xdr:cNvSpPr txBox="1">
            <a:spLocks noChangeArrowheads="1"/>
          </xdr:cNvSpPr>
        </xdr:nvSpPr>
        <xdr:spPr>
          <a:xfrm>
            <a:off x="338" y="255"/>
            <a:ext cx="88" cy="2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Miscelazione</a:t>
            </a:r>
          </a:p>
        </xdr:txBody>
      </xdr:sp>
      <xdr:sp>
        <xdr:nvSpPr>
          <xdr:cNvPr id="11" name="TextBox 5"/>
          <xdr:cNvSpPr txBox="1">
            <a:spLocks noChangeArrowheads="1"/>
          </xdr:cNvSpPr>
        </xdr:nvSpPr>
        <xdr:spPr>
          <a:xfrm>
            <a:off x="169" y="72"/>
            <a:ext cx="41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2" name="Line 6"/>
          <xdr:cNvSpPr>
            <a:spLocks/>
          </xdr:cNvSpPr>
        </xdr:nvSpPr>
        <xdr:spPr>
          <a:xfrm>
            <a:off x="166" y="66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7"/>
          <xdr:cNvSpPr>
            <a:spLocks/>
          </xdr:cNvSpPr>
        </xdr:nvSpPr>
        <xdr:spPr>
          <a:xfrm>
            <a:off x="221" y="127"/>
            <a:ext cx="2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8"/>
          <xdr:cNvSpPr txBox="1">
            <a:spLocks noChangeArrowheads="1"/>
          </xdr:cNvSpPr>
        </xdr:nvSpPr>
        <xdr:spPr>
          <a:xfrm>
            <a:off x="344" y="106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P1</a:t>
            </a:r>
          </a:p>
        </xdr:txBody>
      </xdr:sp>
      <xdr:sp>
        <xdr:nvSpPr>
          <xdr:cNvPr id="15" name="TextBox 10"/>
          <xdr:cNvSpPr txBox="1">
            <a:spLocks noChangeArrowheads="1"/>
          </xdr:cNvSpPr>
        </xdr:nvSpPr>
        <xdr:spPr>
          <a:xfrm>
            <a:off x="210" y="152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P2</a:t>
            </a:r>
          </a:p>
        </xdr:txBody>
      </xdr:sp>
      <xdr:sp>
        <xdr:nvSpPr>
          <xdr:cNvPr id="16" name="Line 11"/>
          <xdr:cNvSpPr>
            <a:spLocks/>
          </xdr:cNvSpPr>
        </xdr:nvSpPr>
        <xdr:spPr>
          <a:xfrm>
            <a:off x="162" y="188"/>
            <a:ext cx="19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13"/>
          <xdr:cNvSpPr txBox="1">
            <a:spLocks noChangeArrowheads="1"/>
          </xdr:cNvSpPr>
        </xdr:nvSpPr>
        <xdr:spPr>
          <a:xfrm>
            <a:off x="280" y="214"/>
            <a:ext cx="6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P26+P27</a:t>
            </a:r>
          </a:p>
        </xdr:txBody>
      </xdr:sp>
      <xdr:sp>
        <xdr:nvSpPr>
          <xdr:cNvPr id="18" name="Line 14"/>
          <xdr:cNvSpPr>
            <a:spLocks/>
          </xdr:cNvSpPr>
        </xdr:nvSpPr>
        <xdr:spPr>
          <a:xfrm>
            <a:off x="524" y="140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17"/>
          <xdr:cNvSpPr txBox="1">
            <a:spLocks noChangeArrowheads="1"/>
          </xdr:cNvSpPr>
        </xdr:nvSpPr>
        <xdr:spPr>
          <a:xfrm>
            <a:off x="144" y="211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P2R</a:t>
            </a:r>
          </a:p>
        </xdr:txBody>
      </xdr:sp>
      <xdr:sp>
        <xdr:nvSpPr>
          <xdr:cNvPr id="20" name="Line 18"/>
          <xdr:cNvSpPr>
            <a:spLocks/>
          </xdr:cNvSpPr>
        </xdr:nvSpPr>
        <xdr:spPr>
          <a:xfrm flipH="1">
            <a:off x="133" y="143"/>
            <a:ext cx="1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9"/>
          <xdr:cNvSpPr>
            <a:spLocks/>
          </xdr:cNvSpPr>
        </xdr:nvSpPr>
        <xdr:spPr>
          <a:xfrm>
            <a:off x="134" y="265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0"/>
          <xdr:cNvSpPr txBox="1">
            <a:spLocks noChangeArrowheads="1"/>
          </xdr:cNvSpPr>
        </xdr:nvSpPr>
        <xdr:spPr>
          <a:xfrm>
            <a:off x="240" y="269"/>
            <a:ext cx="6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P37+P38</a:t>
            </a:r>
          </a:p>
        </xdr:txBody>
      </xdr:sp>
      <xdr:sp>
        <xdr:nvSpPr>
          <xdr:cNvPr id="23" name="TextBox 21"/>
          <xdr:cNvSpPr txBox="1">
            <a:spLocks noChangeArrowheads="1"/>
          </xdr:cNvSpPr>
        </xdr:nvSpPr>
        <xdr:spPr>
          <a:xfrm>
            <a:off x="114" y="306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P3V</a:t>
            </a:r>
          </a:p>
        </xdr:txBody>
      </xdr:sp>
      <xdr:sp>
        <xdr:nvSpPr>
          <xdr:cNvPr id="24" name="Line 22"/>
          <xdr:cNvSpPr>
            <a:spLocks/>
          </xdr:cNvSpPr>
        </xdr:nvSpPr>
        <xdr:spPr>
          <a:xfrm>
            <a:off x="339" y="28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379" y="28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4"/>
          <xdr:cNvSpPr>
            <a:spLocks/>
          </xdr:cNvSpPr>
        </xdr:nvSpPr>
        <xdr:spPr>
          <a:xfrm>
            <a:off x="424" y="28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25"/>
          <xdr:cNvSpPr txBox="1">
            <a:spLocks noChangeArrowheads="1"/>
          </xdr:cNvSpPr>
        </xdr:nvSpPr>
        <xdr:spPr>
          <a:xfrm>
            <a:off x="323" y="310"/>
            <a:ext cx="32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P6</a:t>
            </a:r>
          </a:p>
        </xdr:txBody>
      </xdr:sp>
      <xdr:sp>
        <xdr:nvSpPr>
          <xdr:cNvPr id="28" name="TextBox 26"/>
          <xdr:cNvSpPr txBox="1">
            <a:spLocks noChangeArrowheads="1"/>
          </xdr:cNvSpPr>
        </xdr:nvSpPr>
        <xdr:spPr>
          <a:xfrm>
            <a:off x="366" y="309"/>
            <a:ext cx="32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P7</a:t>
            </a:r>
          </a:p>
        </xdr:txBody>
      </xdr:sp>
      <xdr:sp>
        <xdr:nvSpPr>
          <xdr:cNvPr id="29" name="TextBox 27"/>
          <xdr:cNvSpPr txBox="1">
            <a:spLocks noChangeArrowheads="1"/>
          </xdr:cNvSpPr>
        </xdr:nvSpPr>
        <xdr:spPr>
          <a:xfrm>
            <a:off x="411" y="309"/>
            <a:ext cx="32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P8</a:t>
            </a:r>
          </a:p>
        </xdr:txBody>
      </xdr:sp>
      <xdr:sp>
        <xdr:nvSpPr>
          <xdr:cNvPr id="30" name="Line 28"/>
          <xdr:cNvSpPr>
            <a:spLocks/>
          </xdr:cNvSpPr>
        </xdr:nvSpPr>
        <xdr:spPr>
          <a:xfrm flipV="1">
            <a:off x="396" y="186"/>
            <a:ext cx="175" cy="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30"/>
          <xdr:cNvSpPr txBox="1">
            <a:spLocks noChangeArrowheads="1"/>
          </xdr:cNvSpPr>
        </xdr:nvSpPr>
        <xdr:spPr>
          <a:xfrm>
            <a:off x="400" y="212"/>
            <a:ext cx="6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P46+P47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551" y="218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P4R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>
            <a:off x="595" y="142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574" y="305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P5R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427" y="265"/>
            <a:ext cx="1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470" y="268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P58</a:t>
            </a:r>
          </a:p>
        </xdr:txBody>
      </xdr:sp>
    </xdr:grpSp>
    <xdr:clientData/>
  </xdr:twoCellAnchor>
  <xdr:oneCellAnchor>
    <xdr:from>
      <xdr:col>5</xdr:col>
      <xdr:colOff>381000</xdr:colOff>
      <xdr:row>25</xdr:row>
      <xdr:rowOff>19050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4290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342900</xdr:colOff>
      <xdr:row>0</xdr:row>
      <xdr:rowOff>133350</xdr:rowOff>
    </xdr:from>
    <xdr:to>
      <xdr:col>8</xdr:col>
      <xdr:colOff>342900</xdr:colOff>
      <xdr:row>3</xdr:row>
      <xdr:rowOff>104775</xdr:rowOff>
    </xdr:to>
    <xdr:sp>
      <xdr:nvSpPr>
        <xdr:cNvPr id="38" name="Line 72"/>
        <xdr:cNvSpPr>
          <a:spLocks/>
        </xdr:cNvSpPr>
      </xdr:nvSpPr>
      <xdr:spPr>
        <a:xfrm>
          <a:off x="5219700" y="13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590550</xdr:colOff>
      <xdr:row>1</xdr:row>
      <xdr:rowOff>95250</xdr:rowOff>
    </xdr:from>
    <xdr:ext cx="342900" cy="190500"/>
    <xdr:sp>
      <xdr:nvSpPr>
        <xdr:cNvPr id="39" name="TextBox 73"/>
        <xdr:cNvSpPr txBox="1">
          <a:spLocks noChangeArrowheads="1"/>
        </xdr:cNvSpPr>
      </xdr:nvSpPr>
      <xdr:spPr>
        <a:xfrm>
          <a:off x="4857750" y="2571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7:J60"/>
  <sheetViews>
    <sheetView workbookViewId="0" topLeftCell="A16">
      <selection activeCell="J24" sqref="J24"/>
    </sheetView>
  </sheetViews>
  <sheetFormatPr defaultColWidth="9.140625" defaultRowHeight="12.75"/>
  <sheetData>
    <row r="7" spans="2:10" ht="12.75">
      <c r="B7" s="1" t="s">
        <v>0</v>
      </c>
      <c r="J7" s="2" t="s">
        <v>1</v>
      </c>
    </row>
    <row r="19" spans="3:7" ht="12.75">
      <c r="C19" s="3" t="s">
        <v>39</v>
      </c>
      <c r="G19" s="3" t="s">
        <v>47</v>
      </c>
    </row>
    <row r="20" ht="12.75">
      <c r="E20" s="1" t="s">
        <v>45</v>
      </c>
    </row>
    <row r="21" spans="2:7" ht="12.75">
      <c r="B21">
        <v>0</v>
      </c>
      <c r="C21" s="1" t="s">
        <v>7</v>
      </c>
      <c r="D21">
        <v>0</v>
      </c>
      <c r="E21">
        <v>3000</v>
      </c>
      <c r="G21" s="4" t="s">
        <v>40</v>
      </c>
    </row>
    <row r="22" spans="2:7" ht="12.75">
      <c r="B22">
        <v>1</v>
      </c>
      <c r="C22" s="1" t="s">
        <v>2</v>
      </c>
      <c r="D22">
        <v>0</v>
      </c>
      <c r="F22" s="1" t="s">
        <v>8</v>
      </c>
      <c r="G22">
        <f>D22-0.4*D21</f>
        <v>0</v>
      </c>
    </row>
    <row r="23" spans="2:7" ht="12.75">
      <c r="B23">
        <v>2</v>
      </c>
      <c r="C23" s="1" t="s">
        <v>3</v>
      </c>
      <c r="D23">
        <v>0</v>
      </c>
      <c r="F23" s="1" t="s">
        <v>24</v>
      </c>
      <c r="G23">
        <f>D23-0.35*D21</f>
        <v>0</v>
      </c>
    </row>
    <row r="24" spans="2:7" ht="12.75">
      <c r="B24">
        <v>3</v>
      </c>
      <c r="C24" s="1" t="s">
        <v>4</v>
      </c>
      <c r="D24">
        <v>0</v>
      </c>
      <c r="F24" s="1" t="s">
        <v>25</v>
      </c>
      <c r="G24">
        <f>D24-0.25*D21</f>
        <v>0</v>
      </c>
    </row>
    <row r="25" spans="2:7" ht="12.75">
      <c r="B25">
        <v>4</v>
      </c>
      <c r="C25" s="1" t="s">
        <v>5</v>
      </c>
      <c r="D25">
        <v>0</v>
      </c>
      <c r="G25" s="4" t="s">
        <v>41</v>
      </c>
    </row>
    <row r="26" spans="2:7" ht="12.75">
      <c r="B26">
        <v>5</v>
      </c>
      <c r="C26" s="1" t="s">
        <v>6</v>
      </c>
      <c r="D26">
        <v>0</v>
      </c>
      <c r="F26" s="1" t="s">
        <v>26</v>
      </c>
      <c r="G26">
        <f>D25-0.6*($D$30+$D$22)</f>
        <v>0</v>
      </c>
    </row>
    <row r="27" spans="2:7" ht="12.75">
      <c r="B27">
        <v>6</v>
      </c>
      <c r="C27" s="1" t="s">
        <v>21</v>
      </c>
      <c r="D27">
        <v>0</v>
      </c>
      <c r="F27" s="1" t="s">
        <v>27</v>
      </c>
      <c r="G27">
        <f>D26-0.4*($D$30+$D$22)</f>
        <v>0</v>
      </c>
    </row>
    <row r="28" spans="2:7" ht="12.75">
      <c r="B28">
        <v>7</v>
      </c>
      <c r="C28" s="1" t="s">
        <v>22</v>
      </c>
      <c r="D28">
        <v>0</v>
      </c>
      <c r="G28" s="4" t="s">
        <v>42</v>
      </c>
    </row>
    <row r="29" spans="2:7" ht="12.75">
      <c r="B29">
        <v>8</v>
      </c>
      <c r="C29" s="1" t="s">
        <v>23</v>
      </c>
      <c r="D29">
        <v>0</v>
      </c>
      <c r="F29" s="1" t="s">
        <v>28</v>
      </c>
      <c r="G29">
        <f>D31+D32+D33-D24</f>
        <v>0</v>
      </c>
    </row>
    <row r="30" spans="2:7" ht="12.75">
      <c r="B30">
        <v>9</v>
      </c>
      <c r="C30" s="1" t="s">
        <v>9</v>
      </c>
      <c r="D30">
        <v>0</v>
      </c>
      <c r="F30" s="1" t="s">
        <v>29</v>
      </c>
      <c r="G30">
        <f>D34+D35+D36-D23</f>
        <v>0</v>
      </c>
    </row>
    <row r="31" spans="2:7" ht="12.75">
      <c r="B31">
        <v>10</v>
      </c>
      <c r="C31" s="1" t="s">
        <v>10</v>
      </c>
      <c r="D31">
        <v>0</v>
      </c>
      <c r="F31" s="1" t="s">
        <v>30</v>
      </c>
      <c r="G31">
        <f>D37+D38+D39-D25</f>
        <v>0</v>
      </c>
    </row>
    <row r="32" spans="2:7" ht="12.75">
      <c r="B32">
        <v>11</v>
      </c>
      <c r="C32" s="1" t="s">
        <v>11</v>
      </c>
      <c r="D32">
        <v>0</v>
      </c>
      <c r="F32" s="1" t="s">
        <v>31</v>
      </c>
      <c r="G32">
        <f>D40+D41-D26</f>
        <v>0</v>
      </c>
    </row>
    <row r="33" spans="2:7" ht="12.75">
      <c r="B33">
        <v>12</v>
      </c>
      <c r="C33" s="1" t="s">
        <v>12</v>
      </c>
      <c r="D33">
        <v>0</v>
      </c>
      <c r="F33" s="1" t="s">
        <v>32</v>
      </c>
      <c r="G33">
        <f>D34-0.5*D27</f>
        <v>0</v>
      </c>
    </row>
    <row r="34" spans="2:7" ht="12.75">
      <c r="B34">
        <v>13</v>
      </c>
      <c r="C34" s="1" t="s">
        <v>13</v>
      </c>
      <c r="D34">
        <v>0</v>
      </c>
      <c r="F34" s="1" t="s">
        <v>33</v>
      </c>
      <c r="G34">
        <f>D37-0.5*D27</f>
        <v>0</v>
      </c>
    </row>
    <row r="35" spans="2:7" ht="12.75">
      <c r="B35">
        <v>14</v>
      </c>
      <c r="C35" s="1" t="s">
        <v>14</v>
      </c>
      <c r="D35">
        <v>0</v>
      </c>
      <c r="F35" s="1" t="s">
        <v>34</v>
      </c>
      <c r="G35">
        <f>D35-0.3*D28</f>
        <v>0</v>
      </c>
    </row>
    <row r="36" spans="2:7" ht="12.75">
      <c r="B36">
        <v>15</v>
      </c>
      <c r="C36" s="1" t="s">
        <v>15</v>
      </c>
      <c r="D36">
        <v>0</v>
      </c>
      <c r="F36" s="1" t="s">
        <v>35</v>
      </c>
      <c r="G36">
        <f>D32-0.3*D28</f>
        <v>0</v>
      </c>
    </row>
    <row r="37" spans="2:7" ht="12.75">
      <c r="B37">
        <v>16</v>
      </c>
      <c r="C37" s="1" t="s">
        <v>16</v>
      </c>
      <c r="D37">
        <v>0</v>
      </c>
      <c r="F37" s="1" t="s">
        <v>36</v>
      </c>
      <c r="G37">
        <f>D38-0.4*D28</f>
        <v>0</v>
      </c>
    </row>
    <row r="38" spans="2:7" ht="12.75">
      <c r="B38">
        <v>17</v>
      </c>
      <c r="C38" s="1" t="s">
        <v>17</v>
      </c>
      <c r="D38">
        <v>0</v>
      </c>
      <c r="F38" s="1" t="s">
        <v>37</v>
      </c>
      <c r="G38">
        <f>D33-0.6*D29</f>
        <v>0</v>
      </c>
    </row>
    <row r="39" spans="2:7" ht="12.75">
      <c r="B39">
        <v>18</v>
      </c>
      <c r="C39" s="1" t="s">
        <v>18</v>
      </c>
      <c r="D39">
        <v>0</v>
      </c>
      <c r="F39" s="1" t="s">
        <v>38</v>
      </c>
      <c r="G39">
        <f>D40-0.4*D29</f>
        <v>0</v>
      </c>
    </row>
    <row r="40" spans="2:7" ht="12.75">
      <c r="B40">
        <v>19</v>
      </c>
      <c r="C40" s="1" t="s">
        <v>19</v>
      </c>
      <c r="D40">
        <v>0</v>
      </c>
      <c r="G40" s="3" t="s">
        <v>43</v>
      </c>
    </row>
    <row r="41" spans="2:4" ht="12.75">
      <c r="B41">
        <v>20</v>
      </c>
      <c r="C41" s="1" t="s">
        <v>20</v>
      </c>
      <c r="D41">
        <v>0</v>
      </c>
    </row>
    <row r="42" spans="6:7" ht="12.75">
      <c r="F42" s="1" t="s">
        <v>44</v>
      </c>
      <c r="G42">
        <f>8*D31+11*D27+10*D28+14*D29</f>
        <v>0</v>
      </c>
    </row>
    <row r="43" ht="12.75">
      <c r="C43" s="3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B7:J60"/>
  <sheetViews>
    <sheetView tabSelected="1" workbookViewId="0" topLeftCell="A7">
      <selection activeCell="J20" sqref="J20"/>
    </sheetView>
  </sheetViews>
  <sheetFormatPr defaultColWidth="9.140625" defaultRowHeight="12.75"/>
  <sheetData>
    <row r="7" spans="2:10" ht="12.75">
      <c r="B7" s="1" t="s">
        <v>0</v>
      </c>
      <c r="J7" s="2" t="s">
        <v>1</v>
      </c>
    </row>
    <row r="19" spans="3:7" ht="12.75">
      <c r="C19" s="3" t="s">
        <v>39</v>
      </c>
      <c r="G19" s="3" t="s">
        <v>47</v>
      </c>
    </row>
    <row r="20" ht="12.75">
      <c r="E20" s="1" t="s">
        <v>46</v>
      </c>
    </row>
    <row r="21" spans="2:7" ht="12.75">
      <c r="B21">
        <v>0</v>
      </c>
      <c r="C21" s="1" t="s">
        <v>7</v>
      </c>
      <c r="D21">
        <v>3000</v>
      </c>
      <c r="E21">
        <v>3000</v>
      </c>
      <c r="G21" s="4" t="s">
        <v>40</v>
      </c>
    </row>
    <row r="22" spans="2:7" ht="12.75">
      <c r="B22">
        <v>1</v>
      </c>
      <c r="C22" s="1" t="s">
        <v>2</v>
      </c>
      <c r="D22">
        <v>1200</v>
      </c>
      <c r="F22" s="1" t="s">
        <v>8</v>
      </c>
      <c r="G22">
        <f>D22-0.4*D21</f>
        <v>0</v>
      </c>
    </row>
    <row r="23" spans="2:7" ht="12.75">
      <c r="B23">
        <v>2</v>
      </c>
      <c r="C23" s="1" t="s">
        <v>3</v>
      </c>
      <c r="D23">
        <v>1050</v>
      </c>
      <c r="F23" s="1" t="s">
        <v>24</v>
      </c>
      <c r="G23">
        <f>D23-0.35*D21</f>
        <v>0</v>
      </c>
    </row>
    <row r="24" spans="2:7" ht="12.75">
      <c r="B24">
        <v>3</v>
      </c>
      <c r="C24" s="1" t="s">
        <v>4</v>
      </c>
      <c r="D24">
        <v>750</v>
      </c>
      <c r="F24" s="1" t="s">
        <v>25</v>
      </c>
      <c r="G24">
        <f>D24-0.25*D21</f>
        <v>0</v>
      </c>
    </row>
    <row r="25" spans="2:7" ht="12.75">
      <c r="B25">
        <v>4</v>
      </c>
      <c r="C25" s="1" t="s">
        <v>5</v>
      </c>
      <c r="D25">
        <v>1050</v>
      </c>
      <c r="G25" s="4" t="s">
        <v>41</v>
      </c>
    </row>
    <row r="26" spans="2:7" ht="12.75">
      <c r="B26">
        <v>5</v>
      </c>
      <c r="C26" s="1" t="s">
        <v>6</v>
      </c>
      <c r="D26">
        <v>700</v>
      </c>
      <c r="F26" s="1" t="s">
        <v>26</v>
      </c>
      <c r="G26">
        <f>D25-0.6*($D$30+$D$22)</f>
        <v>0</v>
      </c>
    </row>
    <row r="27" spans="2:7" ht="12.75">
      <c r="B27">
        <v>6</v>
      </c>
      <c r="C27" s="1" t="s">
        <v>21</v>
      </c>
      <c r="D27">
        <v>2100</v>
      </c>
      <c r="F27" s="1" t="s">
        <v>27</v>
      </c>
      <c r="G27">
        <f>D26-0.4*($D$30+$D$22)</f>
        <v>0</v>
      </c>
    </row>
    <row r="28" spans="2:7" ht="12.75">
      <c r="B28">
        <v>7</v>
      </c>
      <c r="C28" s="1" t="s">
        <v>22</v>
      </c>
      <c r="D28">
        <v>0</v>
      </c>
      <c r="G28" s="4" t="s">
        <v>42</v>
      </c>
    </row>
    <row r="29" spans="2:7" ht="12.75">
      <c r="B29">
        <v>8</v>
      </c>
      <c r="C29" s="1" t="s">
        <v>23</v>
      </c>
      <c r="D29">
        <v>1250</v>
      </c>
      <c r="F29" s="1" t="s">
        <v>28</v>
      </c>
      <c r="G29">
        <f>D31+D32+D33-D24</f>
        <v>0</v>
      </c>
    </row>
    <row r="30" spans="2:7" ht="12.75">
      <c r="B30">
        <v>9</v>
      </c>
      <c r="C30" s="1" t="s">
        <v>9</v>
      </c>
      <c r="D30">
        <v>550</v>
      </c>
      <c r="F30" s="1" t="s">
        <v>29</v>
      </c>
      <c r="G30">
        <f>D34+D35+D36-D23</f>
        <v>0</v>
      </c>
    </row>
    <row r="31" spans="2:7" ht="12.75">
      <c r="B31">
        <v>10</v>
      </c>
      <c r="C31" s="1" t="s">
        <v>10</v>
      </c>
      <c r="D31">
        <v>0</v>
      </c>
      <c r="F31" s="1" t="s">
        <v>30</v>
      </c>
      <c r="G31">
        <f>D37+D38+D39-D25</f>
        <v>0</v>
      </c>
    </row>
    <row r="32" spans="2:7" ht="12.75">
      <c r="B32">
        <v>11</v>
      </c>
      <c r="C32" s="1" t="s">
        <v>11</v>
      </c>
      <c r="D32">
        <v>0</v>
      </c>
      <c r="F32" s="1" t="s">
        <v>31</v>
      </c>
      <c r="G32">
        <f>D40+D41-D26</f>
        <v>0</v>
      </c>
    </row>
    <row r="33" spans="2:7" ht="12.75">
      <c r="B33">
        <v>12</v>
      </c>
      <c r="C33" s="1" t="s">
        <v>12</v>
      </c>
      <c r="D33">
        <v>750</v>
      </c>
      <c r="F33" s="1" t="s">
        <v>32</v>
      </c>
      <c r="G33">
        <f>D34-0.5*D27</f>
        <v>0</v>
      </c>
    </row>
    <row r="34" spans="2:7" ht="12.75">
      <c r="B34">
        <v>13</v>
      </c>
      <c r="C34" s="1" t="s">
        <v>13</v>
      </c>
      <c r="D34">
        <v>1050</v>
      </c>
      <c r="F34" s="1" t="s">
        <v>33</v>
      </c>
      <c r="G34">
        <f>D37-0.5*D27</f>
        <v>0</v>
      </c>
    </row>
    <row r="35" spans="2:7" ht="12.75">
      <c r="B35">
        <v>14</v>
      </c>
      <c r="C35" s="1" t="s">
        <v>14</v>
      </c>
      <c r="D35">
        <v>0</v>
      </c>
      <c r="F35" s="1" t="s">
        <v>34</v>
      </c>
      <c r="G35">
        <f>D35-0.3*D28</f>
        <v>0</v>
      </c>
    </row>
    <row r="36" spans="2:7" ht="12.75">
      <c r="B36">
        <v>15</v>
      </c>
      <c r="C36" s="1" t="s">
        <v>15</v>
      </c>
      <c r="D36">
        <v>0</v>
      </c>
      <c r="F36" s="1" t="s">
        <v>35</v>
      </c>
      <c r="G36">
        <f>D32-0.3*D28</f>
        <v>0</v>
      </c>
    </row>
    <row r="37" spans="2:7" ht="12.75">
      <c r="B37">
        <v>16</v>
      </c>
      <c r="C37" s="1" t="s">
        <v>16</v>
      </c>
      <c r="D37">
        <v>1050</v>
      </c>
      <c r="F37" s="1" t="s">
        <v>36</v>
      </c>
      <c r="G37">
        <f>D38-0.4*D28</f>
        <v>0</v>
      </c>
    </row>
    <row r="38" spans="2:7" ht="12.75">
      <c r="B38">
        <v>17</v>
      </c>
      <c r="C38" s="1" t="s">
        <v>17</v>
      </c>
      <c r="D38">
        <v>0</v>
      </c>
      <c r="F38" s="1" t="s">
        <v>37</v>
      </c>
      <c r="G38">
        <f>D33-0.6*D29</f>
        <v>0</v>
      </c>
    </row>
    <row r="39" spans="2:7" ht="12.75">
      <c r="B39">
        <v>18</v>
      </c>
      <c r="C39" s="1" t="s">
        <v>18</v>
      </c>
      <c r="D39">
        <v>0</v>
      </c>
      <c r="F39" s="1" t="s">
        <v>38</v>
      </c>
      <c r="G39">
        <f>D40-0.4*D29</f>
        <v>0</v>
      </c>
    </row>
    <row r="40" spans="2:7" ht="12.75">
      <c r="B40">
        <v>19</v>
      </c>
      <c r="C40" s="1" t="s">
        <v>19</v>
      </c>
      <c r="D40">
        <v>500</v>
      </c>
      <c r="G40" s="3" t="s">
        <v>43</v>
      </c>
    </row>
    <row r="41" spans="2:4" ht="12.75">
      <c r="B41">
        <v>20</v>
      </c>
      <c r="C41" s="1" t="s">
        <v>20</v>
      </c>
      <c r="D41">
        <v>200</v>
      </c>
    </row>
    <row r="42" spans="6:7" ht="12.75">
      <c r="F42" s="1" t="s">
        <v>44</v>
      </c>
      <c r="G42">
        <f>8*D31+11*D27+10*D28+14*D29</f>
        <v>40600</v>
      </c>
    </row>
    <row r="43" ht="12.75">
      <c r="C43" s="3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Porpora 132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PUNTOBLU</dc:creator>
  <cp:keywords/>
  <dc:description/>
  <cp:lastModifiedBy>PUNTOBLU</cp:lastModifiedBy>
  <dcterms:created xsi:type="dcterms:W3CDTF">2016-10-30T15:16:13Z</dcterms:created>
  <dcterms:modified xsi:type="dcterms:W3CDTF">2016-11-02T16:20:24Z</dcterms:modified>
  <cp:category/>
  <cp:version/>
  <cp:contentType/>
  <cp:contentStatus/>
</cp:coreProperties>
</file>