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7680" activeTab="0"/>
  </bookViews>
  <sheets>
    <sheet name="Soluzione illimitata" sheetId="1" r:id="rId1"/>
    <sheet name="Soluzione limitata" sheetId="2" r:id="rId2"/>
    <sheet name="Non più di 3 Greedy" sheetId="3" r:id="rId3"/>
    <sheet name="Non più di 3 comm. per Az." sheetId="4" r:id="rId4"/>
  </sheets>
  <definedNames>
    <definedName name="solver_adj" localSheetId="3" hidden="1">'Non più di 3 comm. per Az.'!$I$5:$M$10,'Non più di 3 comm. per Az.'!$I$19:$M$24</definedName>
    <definedName name="solver_adj" localSheetId="2" hidden="1">'Non più di 3 Greedy'!$I$5:$M$10,'Non più di 3 Greedy'!$I$19:$M$24</definedName>
    <definedName name="solver_adj" localSheetId="0" hidden="1">'Soluzione illimitata'!$I$5:$M$10</definedName>
    <definedName name="solver_adj" localSheetId="1" hidden="1">'Soluzione limitata'!$I$5:$M$10</definedName>
    <definedName name="solver_cvg" localSheetId="3" hidden="1">1</definedName>
    <definedName name="solver_cvg" localSheetId="2" hidden="1">1</definedName>
    <definedName name="solver_cvg" localSheetId="0" hidden="1">1</definedName>
    <definedName name="solver_cvg" localSheetId="1" hidden="1">1</definedName>
    <definedName name="solver_drv" localSheetId="3" hidden="1">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est" localSheetId="3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itr" localSheetId="3" hidden="1">100</definedName>
    <definedName name="solver_itr" localSheetId="2" hidden="1">100</definedName>
    <definedName name="solver_itr" localSheetId="0" hidden="1">100</definedName>
    <definedName name="solver_itr" localSheetId="1" hidden="1">100</definedName>
    <definedName name="solver_lhs1" localSheetId="3" hidden="1">'Non più di 3 comm. per Az.'!$I$11:$M$11</definedName>
    <definedName name="solver_lhs1" localSheetId="2" hidden="1">'Non più di 3 Greedy'!$I$11:$M$11</definedName>
    <definedName name="solver_lhs1" localSheetId="0" hidden="1">'Soluzione illimitata'!$I$11:$M$11</definedName>
    <definedName name="solver_lhs1" localSheetId="1" hidden="1">'Soluzione limitata'!$I$11:$M$11</definedName>
    <definedName name="solver_lhs2" localSheetId="3" hidden="1">'Non più di 3 comm. per Az.'!$I$19:$M$24</definedName>
    <definedName name="solver_lhs2" localSheetId="2" hidden="1">'Non più di 3 Greedy'!$I$19:$M$24</definedName>
    <definedName name="solver_lhs2" localSheetId="0" hidden="1">'Soluzione illimitata'!$J$5:$J$10</definedName>
    <definedName name="solver_lhs2" localSheetId="1" hidden="1">'Soluzione limitata'!$I$5:$M$10</definedName>
    <definedName name="solver_lhs3" localSheetId="3" hidden="1">'Non più di 3 comm. per Az.'!$I$5:$M$10</definedName>
    <definedName name="solver_lhs3" localSheetId="2" hidden="1">'Non più di 3 Greedy'!$I$5:$M$10</definedName>
    <definedName name="solver_lhs4" localSheetId="3" hidden="1">'Non più di 3 comm. per Az.'!$N$19:$N$24</definedName>
    <definedName name="solver_lhs4" localSheetId="2" hidden="1">'Non più di 3 Greedy'!$N$19:$N$24</definedName>
    <definedName name="solver_lin" localSheetId="3" hidden="1">1</definedName>
    <definedName name="solver_lin" localSheetId="2" hidden="1">1</definedName>
    <definedName name="solver_lin" localSheetId="0" hidden="1">1</definedName>
    <definedName name="solver_lin" localSheetId="1" hidden="1">1</definedName>
    <definedName name="solver_neg" localSheetId="3" hidden="1">1</definedName>
    <definedName name="solver_neg" localSheetId="2" hidden="1">1</definedName>
    <definedName name="solver_neg" localSheetId="0" hidden="1">1</definedName>
    <definedName name="solver_neg" localSheetId="1" hidden="1">1</definedName>
    <definedName name="solver_num" localSheetId="3" hidden="1">4</definedName>
    <definedName name="solver_num" localSheetId="2" hidden="1">4</definedName>
    <definedName name="solver_num" localSheetId="0" hidden="1">1</definedName>
    <definedName name="solver_num" localSheetId="1" hidden="1">2</definedName>
    <definedName name="solver_nwt" localSheetId="3" hidden="1">1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opt" localSheetId="3" hidden="1">'Non più di 3 comm. per Az.'!$O$11</definedName>
    <definedName name="solver_opt" localSheetId="2" hidden="1">'Non più di 3 Greedy'!$O$11</definedName>
    <definedName name="solver_opt" localSheetId="0" hidden="1">'Soluzione illimitata'!$O$11</definedName>
    <definedName name="solver_opt" localSheetId="1" hidden="1">'Soluzione limitata'!$O$11</definedName>
    <definedName name="solver_pre" localSheetId="3" hidden="1">1</definedName>
    <definedName name="solver_pre" localSheetId="2" hidden="1">1</definedName>
    <definedName name="solver_pre" localSheetId="0" hidden="1">1</definedName>
    <definedName name="solver_pre" localSheetId="1" hidden="1">1</definedName>
    <definedName name="solver_rel1" localSheetId="3" hidden="1">1</definedName>
    <definedName name="solver_rel1" localSheetId="2" hidden="1">2</definedName>
    <definedName name="solver_rel1" localSheetId="0" hidden="1">2</definedName>
    <definedName name="solver_rel1" localSheetId="1" hidden="1">2</definedName>
    <definedName name="solver_rel2" localSheetId="3" hidden="1">5</definedName>
    <definedName name="solver_rel2" localSheetId="2" hidden="1">5</definedName>
    <definedName name="solver_rel2" localSheetId="0" hidden="1">1</definedName>
    <definedName name="solver_rel2" localSheetId="1" hidden="1">1</definedName>
    <definedName name="solver_rel3" localSheetId="3" hidden="1">1</definedName>
    <definedName name="solver_rel3" localSheetId="2" hidden="1">1</definedName>
    <definedName name="solver_rel4" localSheetId="3" hidden="1">1</definedName>
    <definedName name="solver_rel4" localSheetId="2" hidden="1">1</definedName>
    <definedName name="solver_rhs1" localSheetId="3" hidden="1">'Non più di 3 comm. per Az.'!$I$12:$M$12</definedName>
    <definedName name="solver_rhs1" localSheetId="2" hidden="1">'Non più di 3 Greedy'!$I$12:$M$12</definedName>
    <definedName name="solver_rhs1" localSheetId="0" hidden="1">'Soluzione illimitata'!$I$12:$M$12</definedName>
    <definedName name="solver_rhs1" localSheetId="1" hidden="1">'Soluzione limitata'!$I$12:$M$12</definedName>
    <definedName name="solver_rhs2" localSheetId="3" hidden="1">binario</definedName>
    <definedName name="solver_rhs2" localSheetId="2" hidden="1">binario</definedName>
    <definedName name="solver_rhs2" localSheetId="0" hidden="1">'Soluzione illimitata'!$J$12</definedName>
    <definedName name="solver_rhs2" localSheetId="1" hidden="1">'Soluzione limitata'!$B$19:$F$24</definedName>
    <definedName name="solver_rhs3" localSheetId="3" hidden="1">'Non più di 3 comm. per Az.'!$B$31:$F$36</definedName>
    <definedName name="solver_rhs3" localSheetId="2" hidden="1">'Non più di 3 Greedy'!$B$31:$F$36</definedName>
    <definedName name="solver_rhs4" localSheetId="3" hidden="1">'Non più di 3 comm. per Az.'!$O$19:$O$24</definedName>
    <definedName name="solver_rhs4" localSheetId="2" hidden="1">'Non più di 3 Greedy'!$O$19:$O$24</definedName>
    <definedName name="solver_scl" localSheetId="3" hidden="1">2</definedName>
    <definedName name="solver_scl" localSheetId="2" hidden="1">2</definedName>
    <definedName name="solver_scl" localSheetId="0" hidden="1">2</definedName>
    <definedName name="solver_scl" localSheetId="1" hidden="1">2</definedName>
    <definedName name="solver_sho" localSheetId="3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tim" localSheetId="3" hidden="1">100</definedName>
    <definedName name="solver_tim" localSheetId="2" hidden="1">100</definedName>
    <definedName name="solver_tim" localSheetId="0" hidden="1">100</definedName>
    <definedName name="solver_tim" localSheetId="1" hidden="1">100</definedName>
    <definedName name="solver_tol" localSheetId="3" hidden="1">1</definedName>
    <definedName name="solver_tol" localSheetId="2" hidden="1">1</definedName>
    <definedName name="solver_tol" localSheetId="0" hidden="1">1</definedName>
    <definedName name="solver_tol" localSheetId="1" hidden="1">1</definedName>
    <definedName name="solver_typ" localSheetId="3" hidden="1">2</definedName>
    <definedName name="solver_typ" localSheetId="2" hidden="1">2</definedName>
    <definedName name="solver_typ" localSheetId="0" hidden="1">2</definedName>
    <definedName name="solver_typ" localSheetId="1" hidden="1">2</definedName>
    <definedName name="solver_val" localSheetId="3" hidden="1">0</definedName>
    <definedName name="solver_val" localSheetId="2" hidden="1">0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<sst xmlns="http://schemas.openxmlformats.org/spreadsheetml/2006/main" count="206" uniqueCount="30">
  <si>
    <t>Aziende</t>
  </si>
  <si>
    <t>Prodotti</t>
  </si>
  <si>
    <t>P1</t>
  </si>
  <si>
    <t>P2</t>
  </si>
  <si>
    <t>P3</t>
  </si>
  <si>
    <t>P4</t>
  </si>
  <si>
    <t>P5</t>
  </si>
  <si>
    <t>A1</t>
  </si>
  <si>
    <t>A2</t>
  </si>
  <si>
    <t>A3</t>
  </si>
  <si>
    <t>A4</t>
  </si>
  <si>
    <t>A5</t>
  </si>
  <si>
    <t>A6</t>
  </si>
  <si>
    <t>Costi (Lire/numero)</t>
  </si>
  <si>
    <t>Quantità (numero)</t>
  </si>
  <si>
    <t>Totali</t>
  </si>
  <si>
    <t>Tot richiesti</t>
  </si>
  <si>
    <t>Costo Min</t>
  </si>
  <si>
    <t>Commesse</t>
  </si>
  <si>
    <t>X Azienda</t>
  </si>
  <si>
    <t>Quantità (numero) Xij</t>
  </si>
  <si>
    <t>Numero Commesse per Az.  Yij</t>
  </si>
  <si>
    <t>Massimo</t>
  </si>
  <si>
    <t>Produzione massima (numero)   corretta per Yij</t>
  </si>
  <si>
    <t>Produzione massima dij (numero)</t>
  </si>
  <si>
    <t>Prodotti i</t>
  </si>
  <si>
    <t>Aziende j</t>
  </si>
  <si>
    <t>Cij</t>
  </si>
  <si>
    <t>Produzione massima (num.)</t>
  </si>
  <si>
    <t>dij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</si>
</sst>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trike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1.140625" style="0" customWidth="1"/>
    <col min="8" max="8" width="11.421875" style="0" customWidth="1"/>
    <col min="9" max="9" width="10.140625" style="0" bestFit="1" customWidth="1"/>
    <col min="10" max="10" width="9.28125" style="0" bestFit="1" customWidth="1"/>
    <col min="11" max="13" width="10.140625" style="0" bestFit="1" customWidth="1"/>
    <col min="15" max="15" width="12.7109375" style="0" customWidth="1"/>
    <col min="17" max="17" width="22.28125" style="0" customWidth="1"/>
  </cols>
  <sheetData>
    <row r="1" spans="3:10" ht="12.75">
      <c r="C1" s="2" t="s">
        <v>13</v>
      </c>
      <c r="J1" s="2" t="s">
        <v>14</v>
      </c>
    </row>
    <row r="3" spans="1:17" ht="12.75">
      <c r="A3" s="1" t="s">
        <v>25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5</v>
      </c>
      <c r="M3" s="1" t="s">
        <v>6</v>
      </c>
      <c r="N3" s="12" t="s">
        <v>15</v>
      </c>
      <c r="Q3" s="5"/>
    </row>
    <row r="4" spans="1:14" ht="12.75">
      <c r="A4" s="2" t="s">
        <v>26</v>
      </c>
      <c r="H4" s="2" t="s">
        <v>0</v>
      </c>
      <c r="N4" s="13"/>
    </row>
    <row r="5" spans="1:14" ht="12.75">
      <c r="A5" s="3" t="s">
        <v>7</v>
      </c>
      <c r="B5">
        <v>950</v>
      </c>
      <c r="C5">
        <v>1850</v>
      </c>
      <c r="D5">
        <v>1000</v>
      </c>
      <c r="E5" s="4">
        <v>9999</v>
      </c>
      <c r="F5">
        <v>980</v>
      </c>
      <c r="H5" s="3" t="s">
        <v>7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16">
        <f aca="true" t="shared" si="0" ref="N5:N10">SUM(I5:M5)</f>
        <v>0</v>
      </c>
    </row>
    <row r="6" spans="1:14" ht="12.75">
      <c r="A6" s="3" t="s">
        <v>8</v>
      </c>
      <c r="B6">
        <v>880</v>
      </c>
      <c r="C6">
        <v>1730</v>
      </c>
      <c r="D6">
        <v>900</v>
      </c>
      <c r="E6">
        <v>750</v>
      </c>
      <c r="F6">
        <v>920</v>
      </c>
      <c r="H6" s="3" t="s">
        <v>8</v>
      </c>
      <c r="I6" s="7">
        <v>100000</v>
      </c>
      <c r="J6" s="7">
        <v>50000</v>
      </c>
      <c r="K6" s="7">
        <v>120000</v>
      </c>
      <c r="L6" s="7">
        <v>0</v>
      </c>
      <c r="M6" s="7">
        <v>180000</v>
      </c>
      <c r="N6" s="16">
        <f t="shared" si="0"/>
        <v>450000</v>
      </c>
    </row>
    <row r="7" spans="1:14" ht="12.75">
      <c r="A7" s="3" t="s">
        <v>9</v>
      </c>
      <c r="B7">
        <v>1000</v>
      </c>
      <c r="C7">
        <v>1950</v>
      </c>
      <c r="D7">
        <v>960</v>
      </c>
      <c r="E7">
        <v>720</v>
      </c>
      <c r="F7">
        <v>950</v>
      </c>
      <c r="H7" s="3" t="s">
        <v>9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16">
        <f t="shared" si="0"/>
        <v>0</v>
      </c>
    </row>
    <row r="8" spans="1:14" ht="12.75">
      <c r="A8" s="3" t="s">
        <v>10</v>
      </c>
      <c r="B8">
        <v>980</v>
      </c>
      <c r="C8">
        <v>1800</v>
      </c>
      <c r="D8">
        <v>950</v>
      </c>
      <c r="E8">
        <v>700</v>
      </c>
      <c r="F8" s="4">
        <v>9999</v>
      </c>
      <c r="H8" s="3" t="s">
        <v>10</v>
      </c>
      <c r="I8" s="7">
        <v>0</v>
      </c>
      <c r="J8" s="7">
        <v>0</v>
      </c>
      <c r="K8" s="7">
        <v>0</v>
      </c>
      <c r="L8" s="7">
        <v>300000</v>
      </c>
      <c r="M8" s="7">
        <v>0</v>
      </c>
      <c r="N8" s="16">
        <f t="shared" si="0"/>
        <v>300000</v>
      </c>
    </row>
    <row r="9" spans="1:14" ht="12.75">
      <c r="A9" s="3" t="s">
        <v>11</v>
      </c>
      <c r="B9">
        <v>1020</v>
      </c>
      <c r="C9">
        <v>2000</v>
      </c>
      <c r="D9">
        <v>980</v>
      </c>
      <c r="E9">
        <v>810</v>
      </c>
      <c r="F9">
        <v>930</v>
      </c>
      <c r="H9" s="3" t="s">
        <v>11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16">
        <f t="shared" si="0"/>
        <v>0</v>
      </c>
    </row>
    <row r="10" spans="1:15" ht="12.75">
      <c r="A10" s="3" t="s">
        <v>12</v>
      </c>
      <c r="B10">
        <v>1100</v>
      </c>
      <c r="C10" s="4">
        <v>9999</v>
      </c>
      <c r="D10">
        <v>1000</v>
      </c>
      <c r="E10" s="4">
        <v>9999</v>
      </c>
      <c r="F10">
        <v>1000</v>
      </c>
      <c r="H10" s="3" t="s">
        <v>12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6">
        <f t="shared" si="0"/>
        <v>0</v>
      </c>
      <c r="O10" s="14" t="s">
        <v>17</v>
      </c>
    </row>
    <row r="11" spans="8:15" ht="12.75">
      <c r="H11" s="3" t="s">
        <v>15</v>
      </c>
      <c r="I11" s="7">
        <f>SUM(I5:I10)</f>
        <v>100000</v>
      </c>
      <c r="J11" s="7">
        <f>SUM(J5:J10)</f>
        <v>50000</v>
      </c>
      <c r="K11" s="7">
        <f>SUM(K5:K10)</f>
        <v>120000</v>
      </c>
      <c r="L11" s="7">
        <f>SUM(L5:L10)</f>
        <v>300000</v>
      </c>
      <c r="M11" s="7">
        <f>SUM(M5:M10)</f>
        <v>180000</v>
      </c>
      <c r="N11" s="16">
        <f>SUM(I11:M11)</f>
        <v>750000</v>
      </c>
      <c r="O11" s="15">
        <f>SUMPRODUCT(B5:F10,I5:M10)</f>
        <v>658100000</v>
      </c>
    </row>
    <row r="12" spans="8:13" ht="12.75">
      <c r="H12" s="3" t="s">
        <v>16</v>
      </c>
      <c r="I12" s="7">
        <v>100000</v>
      </c>
      <c r="J12" s="7">
        <v>50000</v>
      </c>
      <c r="K12" s="7">
        <v>120000</v>
      </c>
      <c r="L12" s="7">
        <v>300000</v>
      </c>
      <c r="M12" s="7">
        <v>180000</v>
      </c>
    </row>
    <row r="20" ht="12.75">
      <c r="N20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Q8" sqref="Q8"/>
    </sheetView>
  </sheetViews>
  <sheetFormatPr defaultColWidth="9.140625" defaultRowHeight="12.75"/>
  <cols>
    <col min="1" max="1" width="11.140625" style="0" customWidth="1"/>
    <col min="8" max="8" width="11.421875" style="0" customWidth="1"/>
    <col min="9" max="9" width="10.140625" style="0" bestFit="1" customWidth="1"/>
    <col min="10" max="10" width="9.28125" style="0" bestFit="1" customWidth="1"/>
    <col min="11" max="14" width="10.140625" style="0" bestFit="1" customWidth="1"/>
    <col min="15" max="15" width="12.7109375" style="0" customWidth="1"/>
    <col min="17" max="17" width="22.28125" style="0" customWidth="1"/>
  </cols>
  <sheetData>
    <row r="1" spans="3:10" ht="12.75">
      <c r="C1" s="2" t="s">
        <v>13</v>
      </c>
      <c r="J1" s="2" t="s">
        <v>14</v>
      </c>
    </row>
    <row r="3" spans="1:17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15</v>
      </c>
      <c r="Q3" s="5"/>
    </row>
    <row r="4" spans="1:8" ht="12.75">
      <c r="A4" s="2" t="s">
        <v>0</v>
      </c>
      <c r="H4" s="2" t="s">
        <v>0</v>
      </c>
    </row>
    <row r="5" spans="1:14" ht="12.75">
      <c r="A5" s="3" t="s">
        <v>7</v>
      </c>
      <c r="B5">
        <v>950</v>
      </c>
      <c r="C5">
        <v>1850</v>
      </c>
      <c r="D5">
        <v>1000</v>
      </c>
      <c r="E5" s="4">
        <v>9999</v>
      </c>
      <c r="F5">
        <v>980</v>
      </c>
      <c r="H5" s="3" t="s">
        <v>7</v>
      </c>
      <c r="I5" s="7">
        <v>40000</v>
      </c>
      <c r="J5" s="7">
        <v>0</v>
      </c>
      <c r="K5" s="7">
        <v>0</v>
      </c>
      <c r="L5" s="7">
        <v>0</v>
      </c>
      <c r="M5" s="7">
        <v>0</v>
      </c>
      <c r="N5" s="16">
        <f aca="true" t="shared" si="0" ref="N5:N11">SUM(I5:M5)</f>
        <v>40000</v>
      </c>
    </row>
    <row r="6" spans="1:14" ht="12.75">
      <c r="A6" s="3" t="s">
        <v>8</v>
      </c>
      <c r="B6">
        <v>880</v>
      </c>
      <c r="C6">
        <v>1730</v>
      </c>
      <c r="D6">
        <v>900</v>
      </c>
      <c r="E6">
        <v>750</v>
      </c>
      <c r="F6">
        <v>920</v>
      </c>
      <c r="H6" s="3" t="s">
        <v>8</v>
      </c>
      <c r="I6" s="7">
        <v>30000</v>
      </c>
      <c r="J6" s="7">
        <v>30000</v>
      </c>
      <c r="K6" s="7">
        <v>50000</v>
      </c>
      <c r="L6" s="7">
        <v>0</v>
      </c>
      <c r="M6" s="7">
        <v>60000</v>
      </c>
      <c r="N6" s="16">
        <f t="shared" si="0"/>
        <v>170000</v>
      </c>
    </row>
    <row r="7" spans="1:14" ht="12.75">
      <c r="A7" s="3" t="s">
        <v>9</v>
      </c>
      <c r="B7">
        <v>1000</v>
      </c>
      <c r="C7">
        <v>1950</v>
      </c>
      <c r="D7">
        <v>960</v>
      </c>
      <c r="E7">
        <v>720</v>
      </c>
      <c r="F7">
        <v>950</v>
      </c>
      <c r="H7" s="3" t="s">
        <v>9</v>
      </c>
      <c r="I7" s="7">
        <v>0</v>
      </c>
      <c r="J7" s="7">
        <v>0</v>
      </c>
      <c r="K7" s="7">
        <v>0</v>
      </c>
      <c r="L7" s="7">
        <v>100000</v>
      </c>
      <c r="M7" s="7">
        <v>40000</v>
      </c>
      <c r="N7" s="16">
        <f t="shared" si="0"/>
        <v>140000</v>
      </c>
    </row>
    <row r="8" spans="1:14" ht="12.75">
      <c r="A8" s="3" t="s">
        <v>10</v>
      </c>
      <c r="B8">
        <v>980</v>
      </c>
      <c r="C8">
        <v>1800</v>
      </c>
      <c r="D8">
        <v>950</v>
      </c>
      <c r="E8">
        <v>700</v>
      </c>
      <c r="F8" s="4">
        <v>9999</v>
      </c>
      <c r="H8" s="3" t="s">
        <v>10</v>
      </c>
      <c r="I8" s="7">
        <v>30000</v>
      </c>
      <c r="J8" s="7">
        <v>20000</v>
      </c>
      <c r="K8" s="7">
        <v>70000</v>
      </c>
      <c r="L8" s="7">
        <v>200000</v>
      </c>
      <c r="M8" s="7">
        <v>0</v>
      </c>
      <c r="N8" s="16">
        <f t="shared" si="0"/>
        <v>320000</v>
      </c>
    </row>
    <row r="9" spans="1:14" ht="12.75">
      <c r="A9" s="3" t="s">
        <v>11</v>
      </c>
      <c r="B9">
        <v>1020</v>
      </c>
      <c r="C9">
        <v>2000</v>
      </c>
      <c r="D9">
        <v>980</v>
      </c>
      <c r="E9">
        <v>810</v>
      </c>
      <c r="F9">
        <v>930</v>
      </c>
      <c r="H9" s="3" t="s">
        <v>11</v>
      </c>
      <c r="I9" s="7">
        <v>0</v>
      </c>
      <c r="J9" s="7">
        <v>0</v>
      </c>
      <c r="K9" s="7">
        <v>0</v>
      </c>
      <c r="L9" s="7">
        <v>0</v>
      </c>
      <c r="M9" s="7">
        <v>80000</v>
      </c>
      <c r="N9" s="16">
        <f t="shared" si="0"/>
        <v>80000</v>
      </c>
    </row>
    <row r="10" spans="1:15" ht="12.75">
      <c r="A10" s="3" t="s">
        <v>12</v>
      </c>
      <c r="B10">
        <v>1100</v>
      </c>
      <c r="C10" s="4">
        <v>9999</v>
      </c>
      <c r="D10">
        <v>1000</v>
      </c>
      <c r="E10" s="4">
        <v>9999</v>
      </c>
      <c r="F10">
        <v>1000</v>
      </c>
      <c r="H10" s="3" t="s">
        <v>12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6">
        <f t="shared" si="0"/>
        <v>0</v>
      </c>
      <c r="O10" s="14" t="s">
        <v>17</v>
      </c>
    </row>
    <row r="11" spans="8:15" ht="12.75">
      <c r="H11" s="3" t="s">
        <v>15</v>
      </c>
      <c r="I11" s="7">
        <f>SUM(I5:I10)</f>
        <v>100000</v>
      </c>
      <c r="J11" s="7">
        <f>SUM(J5:J10)</f>
        <v>50000</v>
      </c>
      <c r="K11" s="7">
        <f>SUM(K5:K10)</f>
        <v>120000</v>
      </c>
      <c r="L11" s="7">
        <f>SUM(L5:L10)</f>
        <v>300000</v>
      </c>
      <c r="M11" s="7">
        <f>SUM(M5:M10)</f>
        <v>180000</v>
      </c>
      <c r="N11" s="16">
        <f t="shared" si="0"/>
        <v>750000</v>
      </c>
      <c r="O11" s="15">
        <f>SUMPRODUCT(B5:F10,I5:M10)</f>
        <v>672800000</v>
      </c>
    </row>
    <row r="12" spans="8:14" ht="12.75">
      <c r="H12" s="3" t="s">
        <v>16</v>
      </c>
      <c r="I12" s="7">
        <v>100000</v>
      </c>
      <c r="J12" s="7">
        <v>50000</v>
      </c>
      <c r="K12" s="7">
        <v>120000</v>
      </c>
      <c r="L12" s="7">
        <v>300000</v>
      </c>
      <c r="M12" s="7">
        <v>180000</v>
      </c>
      <c r="N12" s="7"/>
    </row>
    <row r="15" ht="12.75">
      <c r="C15" s="2" t="s">
        <v>24</v>
      </c>
    </row>
    <row r="17" spans="1:6" ht="12.75">
      <c r="A17" s="1" t="s">
        <v>25</v>
      </c>
      <c r="B17" s="1" t="s">
        <v>2</v>
      </c>
      <c r="C17" s="1" t="s">
        <v>3</v>
      </c>
      <c r="D17" s="1" t="s">
        <v>4</v>
      </c>
      <c r="E17" s="1" t="s">
        <v>5</v>
      </c>
      <c r="F17" s="1" t="s">
        <v>6</v>
      </c>
    </row>
    <row r="18" ht="12.75">
      <c r="A18" s="2" t="s">
        <v>26</v>
      </c>
    </row>
    <row r="19" spans="1:6" ht="12.75">
      <c r="A19" s="3" t="s">
        <v>7</v>
      </c>
      <c r="B19" s="7">
        <v>40000</v>
      </c>
      <c r="C19" s="7">
        <v>20000</v>
      </c>
      <c r="D19" s="7">
        <v>60000</v>
      </c>
      <c r="E19" s="8">
        <v>0</v>
      </c>
      <c r="F19" s="7">
        <v>50000</v>
      </c>
    </row>
    <row r="20" spans="1:14" ht="12.75">
      <c r="A20" s="3" t="s">
        <v>8</v>
      </c>
      <c r="B20" s="7">
        <v>30000</v>
      </c>
      <c r="C20" s="7">
        <v>30000</v>
      </c>
      <c r="D20" s="7">
        <v>50000</v>
      </c>
      <c r="E20" s="7">
        <v>100000</v>
      </c>
      <c r="F20" s="7">
        <v>60000</v>
      </c>
      <c r="N20" s="6"/>
    </row>
    <row r="21" spans="1:6" ht="12.75">
      <c r="A21" s="3" t="s">
        <v>9</v>
      </c>
      <c r="B21" s="7">
        <v>40000</v>
      </c>
      <c r="C21" s="7">
        <v>30000</v>
      </c>
      <c r="D21" s="7">
        <v>60000</v>
      </c>
      <c r="E21" s="7">
        <v>150000</v>
      </c>
      <c r="F21" s="7">
        <v>60000</v>
      </c>
    </row>
    <row r="22" spans="1:6" ht="12.75">
      <c r="A22" s="3" t="s">
        <v>10</v>
      </c>
      <c r="B22" s="7">
        <v>60000</v>
      </c>
      <c r="C22" s="7">
        <v>40000</v>
      </c>
      <c r="D22" s="7">
        <v>100000</v>
      </c>
      <c r="E22" s="7">
        <v>200000</v>
      </c>
      <c r="F22" s="8">
        <v>0</v>
      </c>
    </row>
    <row r="23" spans="1:6" ht="12.75">
      <c r="A23" s="3" t="s">
        <v>11</v>
      </c>
      <c r="B23" s="7">
        <v>50000</v>
      </c>
      <c r="C23" s="7">
        <v>30000</v>
      </c>
      <c r="D23" s="7">
        <v>80000</v>
      </c>
      <c r="E23" s="7">
        <v>150000</v>
      </c>
      <c r="F23" s="7">
        <v>80000</v>
      </c>
    </row>
    <row r="24" spans="1:6" ht="12.75">
      <c r="A24" s="3" t="s">
        <v>12</v>
      </c>
      <c r="B24" s="7">
        <v>20000</v>
      </c>
      <c r="C24" s="8">
        <v>0</v>
      </c>
      <c r="D24" s="7">
        <v>40000</v>
      </c>
      <c r="E24" s="8">
        <v>0</v>
      </c>
      <c r="F24" s="7">
        <v>50000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H20" sqref="H20"/>
    </sheetView>
  </sheetViews>
  <sheetFormatPr defaultColWidth="9.140625" defaultRowHeight="12.75"/>
  <cols>
    <col min="1" max="1" width="11.140625" style="0" customWidth="1"/>
    <col min="8" max="8" width="11.421875" style="0" customWidth="1"/>
    <col min="9" max="9" width="10.140625" style="0" bestFit="1" customWidth="1"/>
    <col min="10" max="10" width="9.28125" style="0" bestFit="1" customWidth="1"/>
    <col min="11" max="14" width="10.140625" style="0" bestFit="1" customWidth="1"/>
    <col min="15" max="15" width="11.421875" style="0" customWidth="1"/>
    <col min="16" max="16" width="10.421875" style="0" customWidth="1"/>
    <col min="17" max="17" width="22.28125" style="0" customWidth="1"/>
  </cols>
  <sheetData>
    <row r="1" spans="3:10" ht="12.75">
      <c r="C1" s="2" t="s">
        <v>13</v>
      </c>
      <c r="E1" s="2" t="s">
        <v>27</v>
      </c>
      <c r="J1" s="2" t="s">
        <v>20</v>
      </c>
    </row>
    <row r="3" spans="1:17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15</v>
      </c>
      <c r="P3" s="9" t="s">
        <v>18</v>
      </c>
      <c r="Q3" s="5"/>
    </row>
    <row r="4" spans="1:16" ht="12.75">
      <c r="A4" s="2" t="s">
        <v>0</v>
      </c>
      <c r="H4" s="2" t="s">
        <v>0</v>
      </c>
      <c r="P4" s="9" t="s">
        <v>19</v>
      </c>
    </row>
    <row r="5" spans="1:16" ht="12.75">
      <c r="A5" s="3" t="s">
        <v>7</v>
      </c>
      <c r="B5" s="10">
        <v>950</v>
      </c>
      <c r="C5" s="10">
        <v>1850</v>
      </c>
      <c r="D5" s="11">
        <v>1000</v>
      </c>
      <c r="E5" s="4">
        <v>9999</v>
      </c>
      <c r="F5" s="11">
        <v>980</v>
      </c>
      <c r="H5" s="3" t="s">
        <v>7</v>
      </c>
      <c r="I5" s="7">
        <v>40000</v>
      </c>
      <c r="J5" s="7">
        <v>20000</v>
      </c>
      <c r="K5" s="7"/>
      <c r="L5" s="7"/>
      <c r="M5" s="7"/>
      <c r="N5" s="16">
        <f aca="true" t="shared" si="0" ref="N5:N11">SUM(I5:M5)</f>
        <v>60000</v>
      </c>
      <c r="P5">
        <f aca="true" t="shared" si="1" ref="P5:P10">COUNTIF(I5:M5,"&gt;0")</f>
        <v>2</v>
      </c>
    </row>
    <row r="6" spans="1:16" ht="12.75">
      <c r="A6" s="3" t="s">
        <v>8</v>
      </c>
      <c r="B6" s="10">
        <v>880</v>
      </c>
      <c r="C6" s="11">
        <v>1730</v>
      </c>
      <c r="D6" s="10">
        <v>900</v>
      </c>
      <c r="E6" s="11">
        <v>750</v>
      </c>
      <c r="F6" s="10">
        <v>920</v>
      </c>
      <c r="H6" s="3" t="s">
        <v>8</v>
      </c>
      <c r="I6" s="7">
        <v>30000</v>
      </c>
      <c r="J6" s="7"/>
      <c r="K6" s="7">
        <v>50000</v>
      </c>
      <c r="L6" s="7"/>
      <c r="M6" s="7">
        <v>60000</v>
      </c>
      <c r="N6" s="16">
        <f t="shared" si="0"/>
        <v>140000</v>
      </c>
      <c r="P6">
        <f t="shared" si="1"/>
        <v>3</v>
      </c>
    </row>
    <row r="7" spans="1:16" ht="12.75">
      <c r="A7" s="3" t="s">
        <v>9</v>
      </c>
      <c r="B7" s="11">
        <v>1000</v>
      </c>
      <c r="C7" s="10">
        <v>1950</v>
      </c>
      <c r="D7" s="11">
        <v>960</v>
      </c>
      <c r="E7" s="10">
        <v>720</v>
      </c>
      <c r="F7" s="10">
        <v>950</v>
      </c>
      <c r="H7" s="3" t="s">
        <v>9</v>
      </c>
      <c r="I7" s="7"/>
      <c r="J7" s="7">
        <v>30000</v>
      </c>
      <c r="K7" s="7"/>
      <c r="L7" s="7">
        <v>100000</v>
      </c>
      <c r="M7" s="7">
        <v>40000</v>
      </c>
      <c r="N7" s="16">
        <f t="shared" si="0"/>
        <v>170000</v>
      </c>
      <c r="P7">
        <f t="shared" si="1"/>
        <v>3</v>
      </c>
    </row>
    <row r="8" spans="1:16" ht="12.75">
      <c r="A8" s="3" t="s">
        <v>10</v>
      </c>
      <c r="B8" s="10">
        <v>980</v>
      </c>
      <c r="C8" s="11">
        <v>1800</v>
      </c>
      <c r="D8" s="10">
        <v>950</v>
      </c>
      <c r="E8" s="10">
        <v>700</v>
      </c>
      <c r="F8" s="4">
        <v>9999</v>
      </c>
      <c r="H8" s="3" t="s">
        <v>10</v>
      </c>
      <c r="I8" s="7">
        <v>30000</v>
      </c>
      <c r="J8" s="7"/>
      <c r="K8" s="7">
        <v>70000</v>
      </c>
      <c r="L8" s="7">
        <v>200000</v>
      </c>
      <c r="M8" s="7"/>
      <c r="N8" s="16">
        <f t="shared" si="0"/>
        <v>300000</v>
      </c>
      <c r="P8">
        <f t="shared" si="1"/>
        <v>3</v>
      </c>
    </row>
    <row r="9" spans="1:16" ht="12.75">
      <c r="A9" s="3" t="s">
        <v>11</v>
      </c>
      <c r="B9" s="11">
        <v>1020</v>
      </c>
      <c r="C9" s="11">
        <v>2000</v>
      </c>
      <c r="D9" s="11">
        <v>980</v>
      </c>
      <c r="E9" s="11">
        <v>810</v>
      </c>
      <c r="F9" s="10">
        <v>930</v>
      </c>
      <c r="H9" s="3" t="s">
        <v>11</v>
      </c>
      <c r="I9" s="7"/>
      <c r="J9" s="7"/>
      <c r="K9" s="7"/>
      <c r="L9" s="7"/>
      <c r="M9" s="7">
        <v>80000</v>
      </c>
      <c r="N9" s="16">
        <f t="shared" si="0"/>
        <v>80000</v>
      </c>
      <c r="P9">
        <f t="shared" si="1"/>
        <v>1</v>
      </c>
    </row>
    <row r="10" spans="1:16" ht="12.75">
      <c r="A10" s="3" t="s">
        <v>12</v>
      </c>
      <c r="B10" s="11">
        <v>1100</v>
      </c>
      <c r="C10" s="4">
        <v>9999</v>
      </c>
      <c r="D10" s="11">
        <v>1000</v>
      </c>
      <c r="E10" s="4">
        <v>9999</v>
      </c>
      <c r="F10" s="11">
        <v>1000</v>
      </c>
      <c r="H10" s="3" t="s">
        <v>12</v>
      </c>
      <c r="I10" s="7"/>
      <c r="J10" s="7"/>
      <c r="K10" s="7"/>
      <c r="L10" s="7"/>
      <c r="M10" s="7"/>
      <c r="N10" s="16">
        <f t="shared" si="0"/>
        <v>0</v>
      </c>
      <c r="O10" s="14" t="s">
        <v>17</v>
      </c>
      <c r="P10">
        <f t="shared" si="1"/>
        <v>0</v>
      </c>
    </row>
    <row r="11" spans="8:15" ht="12.75">
      <c r="H11" s="3" t="s">
        <v>15</v>
      </c>
      <c r="I11" s="7">
        <f>SUM(I5:I10)</f>
        <v>100000</v>
      </c>
      <c r="J11" s="7">
        <f>SUM(J5:J10)</f>
        <v>50000</v>
      </c>
      <c r="K11" s="7">
        <f>SUM(K5:K10)</f>
        <v>120000</v>
      </c>
      <c r="L11" s="7">
        <f>SUM(L5:L10)</f>
        <v>300000</v>
      </c>
      <c r="M11" s="7">
        <f>SUM(M5:M10)</f>
        <v>180000</v>
      </c>
      <c r="N11" s="16">
        <f t="shared" si="0"/>
        <v>750000</v>
      </c>
      <c r="O11" s="15">
        <f>SUMPRODUCT(B5:F10,I5:M10)</f>
        <v>680400000</v>
      </c>
    </row>
    <row r="12" spans="8:14" ht="12.75">
      <c r="H12" s="3" t="s">
        <v>16</v>
      </c>
      <c r="I12" s="7">
        <v>100000</v>
      </c>
      <c r="J12" s="7">
        <v>50000</v>
      </c>
      <c r="K12" s="7">
        <v>120000</v>
      </c>
      <c r="L12" s="7">
        <v>300000</v>
      </c>
      <c r="M12" s="7">
        <v>180000</v>
      </c>
      <c r="N12" s="7"/>
    </row>
    <row r="15" spans="2:10" ht="12.75">
      <c r="B15" s="2" t="s">
        <v>28</v>
      </c>
      <c r="E15" s="2" t="s">
        <v>29</v>
      </c>
      <c r="J15" s="2"/>
    </row>
    <row r="17" spans="1:15" ht="12.75">
      <c r="A17" s="1" t="s">
        <v>1</v>
      </c>
      <c r="B17" s="1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H17" s="1"/>
      <c r="I17" s="1"/>
      <c r="J17" s="1"/>
      <c r="K17" s="1"/>
      <c r="L17" s="1"/>
      <c r="M17" s="1"/>
      <c r="N17" s="1"/>
      <c r="O17" s="1"/>
    </row>
    <row r="18" spans="1:8" ht="12.75">
      <c r="A18" s="2" t="s">
        <v>0</v>
      </c>
      <c r="H18" s="2"/>
    </row>
    <row r="19" spans="1:14" ht="12.75">
      <c r="A19" s="3" t="s">
        <v>7</v>
      </c>
      <c r="B19" s="7">
        <v>40000</v>
      </c>
      <c r="C19" s="7">
        <v>20000</v>
      </c>
      <c r="D19" s="7">
        <v>60000</v>
      </c>
      <c r="E19" s="8">
        <v>0</v>
      </c>
      <c r="F19" s="7">
        <v>50000</v>
      </c>
      <c r="H19" s="3"/>
      <c r="I19" s="7"/>
      <c r="J19" s="7"/>
      <c r="K19" s="7"/>
      <c r="L19" s="7"/>
      <c r="M19" s="7"/>
      <c r="N19" s="7"/>
    </row>
    <row r="20" spans="1:14" ht="12.75">
      <c r="A20" s="3" t="s">
        <v>8</v>
      </c>
      <c r="B20" s="7">
        <v>30000</v>
      </c>
      <c r="C20" s="7">
        <v>30000</v>
      </c>
      <c r="D20" s="7">
        <v>50000</v>
      </c>
      <c r="E20" s="7">
        <v>100000</v>
      </c>
      <c r="F20" s="7">
        <v>60000</v>
      </c>
      <c r="H20" s="3"/>
      <c r="I20" s="7"/>
      <c r="J20" s="7"/>
      <c r="K20" s="7"/>
      <c r="L20" s="7"/>
      <c r="M20" s="7"/>
      <c r="N20" s="7"/>
    </row>
    <row r="21" spans="1:14" ht="12.75">
      <c r="A21" s="3" t="s">
        <v>9</v>
      </c>
      <c r="B21" s="7">
        <v>40000</v>
      </c>
      <c r="C21" s="7">
        <v>30000</v>
      </c>
      <c r="D21" s="7">
        <v>60000</v>
      </c>
      <c r="E21" s="7">
        <v>150000</v>
      </c>
      <c r="F21" s="7">
        <v>60000</v>
      </c>
      <c r="H21" s="3"/>
      <c r="I21" s="7"/>
      <c r="J21" s="7"/>
      <c r="K21" s="7"/>
      <c r="L21" s="7"/>
      <c r="M21" s="7"/>
      <c r="N21" s="7"/>
    </row>
    <row r="22" spans="1:14" ht="12.75">
      <c r="A22" s="3" t="s">
        <v>10</v>
      </c>
      <c r="B22" s="7">
        <v>60000</v>
      </c>
      <c r="C22" s="7">
        <v>40000</v>
      </c>
      <c r="D22" s="7">
        <v>100000</v>
      </c>
      <c r="E22" s="7">
        <v>200000</v>
      </c>
      <c r="F22" s="8">
        <v>0</v>
      </c>
      <c r="H22" s="3"/>
      <c r="I22" s="7"/>
      <c r="J22" s="7"/>
      <c r="K22" s="7"/>
      <c r="L22" s="7"/>
      <c r="M22" s="7"/>
      <c r="N22" s="7"/>
    </row>
    <row r="23" spans="1:14" ht="12.75">
      <c r="A23" s="3" t="s">
        <v>11</v>
      </c>
      <c r="B23" s="7">
        <v>50000</v>
      </c>
      <c r="C23" s="7">
        <v>30000</v>
      </c>
      <c r="D23" s="7">
        <v>80000</v>
      </c>
      <c r="E23" s="7">
        <v>150000</v>
      </c>
      <c r="F23" s="7">
        <v>80000</v>
      </c>
      <c r="H23" s="3"/>
      <c r="I23" s="7"/>
      <c r="J23" s="7"/>
      <c r="K23" s="7"/>
      <c r="L23" s="7"/>
      <c r="M23" s="7"/>
      <c r="N23" s="7"/>
    </row>
    <row r="24" spans="1:14" ht="12.75">
      <c r="A24" s="3" t="s">
        <v>12</v>
      </c>
      <c r="B24" s="7">
        <v>20000</v>
      </c>
      <c r="C24" s="8">
        <v>0</v>
      </c>
      <c r="D24" s="7">
        <v>40000</v>
      </c>
      <c r="E24" s="8">
        <v>0</v>
      </c>
      <c r="F24" s="7">
        <v>50000</v>
      </c>
      <c r="H24" s="3"/>
      <c r="I24" s="7"/>
      <c r="J24" s="7"/>
      <c r="K24" s="7"/>
      <c r="L24" s="7"/>
      <c r="M24" s="7"/>
      <c r="N24" s="7"/>
    </row>
    <row r="27" spans="2:10" ht="12.75">
      <c r="B27" s="2"/>
      <c r="J27" s="7"/>
    </row>
    <row r="29" spans="1:6" ht="12.75">
      <c r="A29" s="1"/>
      <c r="B29" s="1"/>
      <c r="C29" s="1"/>
      <c r="D29" s="1"/>
      <c r="E29" s="1"/>
      <c r="F29" s="1"/>
    </row>
    <row r="30" ht="12.75">
      <c r="A30" s="2"/>
    </row>
    <row r="31" spans="1:6" ht="12.75">
      <c r="A31" s="3"/>
      <c r="B31" s="7"/>
      <c r="C31" s="7"/>
      <c r="D31" s="7"/>
      <c r="E31" s="7"/>
      <c r="F31" s="7"/>
    </row>
    <row r="32" spans="1:6" ht="12.75">
      <c r="A32" s="3"/>
      <c r="B32" s="7"/>
      <c r="C32" s="7"/>
      <c r="D32" s="7"/>
      <c r="E32" s="7"/>
      <c r="F32" s="7"/>
    </row>
    <row r="33" spans="1:6" ht="12.75">
      <c r="A33" s="3"/>
      <c r="B33" s="7"/>
      <c r="C33" s="7"/>
      <c r="D33" s="7"/>
      <c r="E33" s="7"/>
      <c r="F33" s="7"/>
    </row>
    <row r="34" spans="1:6" ht="12.75">
      <c r="A34" s="3"/>
      <c r="B34" s="7"/>
      <c r="C34" s="7"/>
      <c r="D34" s="7"/>
      <c r="E34" s="7"/>
      <c r="F34" s="7"/>
    </row>
    <row r="35" spans="1:6" ht="12.75">
      <c r="A35" s="3"/>
      <c r="B35" s="7"/>
      <c r="C35" s="7"/>
      <c r="D35" s="7"/>
      <c r="E35" s="7"/>
      <c r="F35" s="7"/>
    </row>
    <row r="36" spans="1:6" ht="12.75">
      <c r="A36" s="3"/>
      <c r="B36" s="7"/>
      <c r="C36" s="7"/>
      <c r="D36" s="7"/>
      <c r="E36" s="7"/>
      <c r="F3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3">
      <selection activeCell="L28" sqref="L28"/>
    </sheetView>
  </sheetViews>
  <sheetFormatPr defaultColWidth="9.140625" defaultRowHeight="12.75"/>
  <cols>
    <col min="1" max="1" width="11.140625" style="0" customWidth="1"/>
    <col min="8" max="8" width="11.421875" style="0" customWidth="1"/>
    <col min="9" max="9" width="10.140625" style="0" bestFit="1" customWidth="1"/>
    <col min="10" max="10" width="9.28125" style="0" bestFit="1" customWidth="1"/>
    <col min="11" max="14" width="10.140625" style="0" bestFit="1" customWidth="1"/>
    <col min="15" max="15" width="11.421875" style="0" customWidth="1"/>
    <col min="16" max="16" width="10.421875" style="0" customWidth="1"/>
    <col min="17" max="17" width="22.28125" style="0" customWidth="1"/>
  </cols>
  <sheetData>
    <row r="1" spans="3:10" ht="12.75">
      <c r="C1" s="2" t="s">
        <v>13</v>
      </c>
      <c r="E1" s="2" t="s">
        <v>27</v>
      </c>
      <c r="J1" s="2" t="s">
        <v>20</v>
      </c>
    </row>
    <row r="3" spans="1:17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15</v>
      </c>
      <c r="P3" s="9"/>
      <c r="Q3" s="5"/>
    </row>
    <row r="4" spans="1:16" ht="12.75">
      <c r="A4" s="2" t="s">
        <v>0</v>
      </c>
      <c r="H4" s="2" t="s">
        <v>0</v>
      </c>
      <c r="P4" s="9"/>
    </row>
    <row r="5" spans="1:14" ht="12.75">
      <c r="A5" s="3" t="s">
        <v>7</v>
      </c>
      <c r="B5">
        <v>950</v>
      </c>
      <c r="C5">
        <v>1850</v>
      </c>
      <c r="D5">
        <v>1000</v>
      </c>
      <c r="E5" s="4">
        <v>9999</v>
      </c>
      <c r="F5">
        <v>980</v>
      </c>
      <c r="H5" s="3" t="s">
        <v>7</v>
      </c>
      <c r="I5" s="7">
        <v>40000</v>
      </c>
      <c r="J5" s="7">
        <v>10000</v>
      </c>
      <c r="K5" s="7">
        <v>0</v>
      </c>
      <c r="L5" s="7">
        <v>0</v>
      </c>
      <c r="M5" s="7">
        <v>0</v>
      </c>
      <c r="N5" s="16">
        <f aca="true" t="shared" si="0" ref="N5:N11">SUM(I5:M5)</f>
        <v>50000</v>
      </c>
    </row>
    <row r="6" spans="1:14" ht="12.75">
      <c r="A6" s="3" t="s">
        <v>8</v>
      </c>
      <c r="B6">
        <v>880</v>
      </c>
      <c r="C6">
        <v>1730</v>
      </c>
      <c r="D6">
        <v>900</v>
      </c>
      <c r="E6">
        <v>750</v>
      </c>
      <c r="F6">
        <v>920</v>
      </c>
      <c r="H6" s="3" t="s">
        <v>8</v>
      </c>
      <c r="I6" s="7">
        <v>30000</v>
      </c>
      <c r="J6" s="7">
        <v>0</v>
      </c>
      <c r="K6" s="7">
        <v>50000</v>
      </c>
      <c r="L6" s="7">
        <v>0</v>
      </c>
      <c r="M6" s="7">
        <v>60000</v>
      </c>
      <c r="N6" s="16">
        <f t="shared" si="0"/>
        <v>140000</v>
      </c>
    </row>
    <row r="7" spans="1:14" ht="12.75">
      <c r="A7" s="3" t="s">
        <v>9</v>
      </c>
      <c r="B7">
        <v>1000</v>
      </c>
      <c r="C7">
        <v>1950</v>
      </c>
      <c r="D7">
        <v>960</v>
      </c>
      <c r="E7">
        <v>720</v>
      </c>
      <c r="F7">
        <v>950</v>
      </c>
      <c r="H7" s="3" t="s">
        <v>9</v>
      </c>
      <c r="I7" s="7">
        <v>30000</v>
      </c>
      <c r="J7" s="7">
        <v>0</v>
      </c>
      <c r="K7" s="7">
        <v>0</v>
      </c>
      <c r="L7" s="7">
        <v>100000</v>
      </c>
      <c r="M7" s="7">
        <v>40000</v>
      </c>
      <c r="N7" s="16">
        <f t="shared" si="0"/>
        <v>170000</v>
      </c>
    </row>
    <row r="8" spans="1:14" ht="12.75">
      <c r="A8" s="3" t="s">
        <v>10</v>
      </c>
      <c r="B8">
        <v>980</v>
      </c>
      <c r="C8">
        <v>1800</v>
      </c>
      <c r="D8">
        <v>950</v>
      </c>
      <c r="E8">
        <v>700</v>
      </c>
      <c r="F8" s="4">
        <v>9999</v>
      </c>
      <c r="H8" s="3" t="s">
        <v>10</v>
      </c>
      <c r="I8" s="7">
        <v>0</v>
      </c>
      <c r="J8" s="7">
        <v>40000</v>
      </c>
      <c r="K8" s="7">
        <v>70000</v>
      </c>
      <c r="L8" s="7">
        <v>200000</v>
      </c>
      <c r="M8" s="7">
        <v>0</v>
      </c>
      <c r="N8" s="16">
        <f t="shared" si="0"/>
        <v>310000</v>
      </c>
    </row>
    <row r="9" spans="1:14" ht="12.75">
      <c r="A9" s="3" t="s">
        <v>11</v>
      </c>
      <c r="B9">
        <v>1020</v>
      </c>
      <c r="C9">
        <v>2000</v>
      </c>
      <c r="D9">
        <v>980</v>
      </c>
      <c r="E9">
        <v>810</v>
      </c>
      <c r="F9">
        <v>930</v>
      </c>
      <c r="H9" s="3" t="s">
        <v>11</v>
      </c>
      <c r="I9" s="7">
        <v>0</v>
      </c>
      <c r="J9" s="7">
        <v>0</v>
      </c>
      <c r="K9" s="7">
        <v>0</v>
      </c>
      <c r="L9" s="7">
        <v>0</v>
      </c>
      <c r="M9" s="7">
        <v>80000</v>
      </c>
      <c r="N9" s="16">
        <f t="shared" si="0"/>
        <v>80000</v>
      </c>
    </row>
    <row r="10" spans="1:15" ht="12.75">
      <c r="A10" s="3" t="s">
        <v>12</v>
      </c>
      <c r="B10">
        <v>1100</v>
      </c>
      <c r="C10" s="4">
        <v>9999</v>
      </c>
      <c r="D10">
        <v>1000</v>
      </c>
      <c r="E10" s="4">
        <v>9999</v>
      </c>
      <c r="F10">
        <v>1000</v>
      </c>
      <c r="H10" s="3" t="s">
        <v>12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6">
        <f t="shared" si="0"/>
        <v>0</v>
      </c>
      <c r="O10" s="14" t="s">
        <v>17</v>
      </c>
    </row>
    <row r="11" spans="8:15" ht="12.75">
      <c r="H11" s="3" t="s">
        <v>15</v>
      </c>
      <c r="I11" s="7">
        <f>SUM(I5:I10)</f>
        <v>100000</v>
      </c>
      <c r="J11" s="7">
        <f>SUM(J5:J10)</f>
        <v>50000</v>
      </c>
      <c r="K11" s="7">
        <f>SUM(K5:K10)</f>
        <v>120000</v>
      </c>
      <c r="L11" s="7">
        <f>SUM(L5:L10)</f>
        <v>300000</v>
      </c>
      <c r="M11" s="7">
        <f>SUM(M5:M10)</f>
        <v>180000</v>
      </c>
      <c r="N11" s="16">
        <f t="shared" si="0"/>
        <v>750000</v>
      </c>
      <c r="O11" s="15">
        <f>SUMPRODUCT(B5:F10,I5:M10)</f>
        <v>676000000</v>
      </c>
    </row>
    <row r="12" spans="8:14" ht="12.75">
      <c r="H12" s="3" t="s">
        <v>16</v>
      </c>
      <c r="I12" s="7">
        <v>100000</v>
      </c>
      <c r="J12" s="7">
        <v>50000</v>
      </c>
      <c r="K12" s="7">
        <v>120000</v>
      </c>
      <c r="L12" s="7">
        <v>300000</v>
      </c>
      <c r="M12" s="7">
        <v>180000</v>
      </c>
      <c r="N12" s="7"/>
    </row>
    <row r="15" spans="3:10" ht="12.75">
      <c r="C15" s="2" t="s">
        <v>28</v>
      </c>
      <c r="F15" s="2" t="s">
        <v>29</v>
      </c>
      <c r="J15" s="2" t="s">
        <v>21</v>
      </c>
    </row>
    <row r="17" spans="1:15" ht="12.75">
      <c r="A17" s="1" t="s">
        <v>1</v>
      </c>
      <c r="B17" s="1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H17" s="1" t="s">
        <v>1</v>
      </c>
      <c r="I17" s="1" t="s">
        <v>2</v>
      </c>
      <c r="J17" s="1" t="s">
        <v>3</v>
      </c>
      <c r="K17" s="1" t="s">
        <v>4</v>
      </c>
      <c r="L17" s="1" t="s">
        <v>5</v>
      </c>
      <c r="M17" s="1" t="s">
        <v>6</v>
      </c>
      <c r="N17" s="1" t="s">
        <v>15</v>
      </c>
      <c r="O17" s="1" t="s">
        <v>22</v>
      </c>
    </row>
    <row r="18" spans="1:8" ht="12.75">
      <c r="A18" s="2" t="s">
        <v>0</v>
      </c>
      <c r="H18" s="2" t="s">
        <v>0</v>
      </c>
    </row>
    <row r="19" spans="1:15" ht="12.75">
      <c r="A19" s="3" t="s">
        <v>7</v>
      </c>
      <c r="B19" s="7">
        <v>40000</v>
      </c>
      <c r="C19" s="7">
        <v>20000</v>
      </c>
      <c r="D19" s="7">
        <v>60000</v>
      </c>
      <c r="E19" s="8">
        <v>0</v>
      </c>
      <c r="F19" s="7">
        <v>50000</v>
      </c>
      <c r="H19" s="3" t="s">
        <v>7</v>
      </c>
      <c r="I19" s="7">
        <v>1</v>
      </c>
      <c r="J19" s="7">
        <v>1</v>
      </c>
      <c r="K19" s="7">
        <v>0</v>
      </c>
      <c r="L19" s="7">
        <v>0</v>
      </c>
      <c r="M19" s="7">
        <v>2.6536538591526177E-16</v>
      </c>
      <c r="N19" s="16">
        <f aca="true" t="shared" si="1" ref="N19:N24">SUM(I19:M19)</f>
        <v>2.0000000000000004</v>
      </c>
      <c r="O19">
        <v>3</v>
      </c>
    </row>
    <row r="20" spans="1:15" ht="12.75">
      <c r="A20" s="3" t="s">
        <v>8</v>
      </c>
      <c r="B20" s="7">
        <v>30000</v>
      </c>
      <c r="C20" s="7">
        <v>30000</v>
      </c>
      <c r="D20" s="7">
        <v>50000</v>
      </c>
      <c r="E20" s="7">
        <v>100000</v>
      </c>
      <c r="F20" s="7">
        <v>60000</v>
      </c>
      <c r="H20" s="3" t="s">
        <v>8</v>
      </c>
      <c r="I20" s="7">
        <v>1</v>
      </c>
      <c r="J20" s="7">
        <v>0.33333333333333426</v>
      </c>
      <c r="K20" s="7">
        <v>1</v>
      </c>
      <c r="L20" s="7">
        <v>0</v>
      </c>
      <c r="M20" s="7">
        <v>1</v>
      </c>
      <c r="N20" s="16">
        <f t="shared" si="1"/>
        <v>3.3333333333333344</v>
      </c>
      <c r="O20">
        <v>3</v>
      </c>
    </row>
    <row r="21" spans="1:15" ht="12.75">
      <c r="A21" s="3" t="s">
        <v>9</v>
      </c>
      <c r="B21" s="7">
        <v>40000</v>
      </c>
      <c r="C21" s="7">
        <v>30000</v>
      </c>
      <c r="D21" s="7">
        <v>60000</v>
      </c>
      <c r="E21" s="7">
        <v>150000</v>
      </c>
      <c r="F21" s="7">
        <v>60000</v>
      </c>
      <c r="H21" s="3" t="s">
        <v>9</v>
      </c>
      <c r="I21" s="7">
        <v>1</v>
      </c>
      <c r="J21" s="7">
        <v>0</v>
      </c>
      <c r="K21" s="7">
        <v>0</v>
      </c>
      <c r="L21" s="7">
        <v>1</v>
      </c>
      <c r="M21" s="7">
        <v>1</v>
      </c>
      <c r="N21" s="16">
        <f t="shared" si="1"/>
        <v>3</v>
      </c>
      <c r="O21">
        <v>3</v>
      </c>
    </row>
    <row r="22" spans="1:15" ht="12.75">
      <c r="A22" s="3" t="s">
        <v>10</v>
      </c>
      <c r="B22" s="7">
        <v>60000</v>
      </c>
      <c r="C22" s="7">
        <v>40000</v>
      </c>
      <c r="D22" s="7">
        <v>100000</v>
      </c>
      <c r="E22" s="7">
        <v>200000</v>
      </c>
      <c r="F22" s="8">
        <v>0</v>
      </c>
      <c r="H22" s="3" t="s">
        <v>10</v>
      </c>
      <c r="I22" s="7">
        <v>0</v>
      </c>
      <c r="J22" s="7">
        <v>1</v>
      </c>
      <c r="K22" s="7">
        <v>1</v>
      </c>
      <c r="L22" s="7">
        <v>1</v>
      </c>
      <c r="M22" s="7">
        <v>0</v>
      </c>
      <c r="N22" s="16">
        <f t="shared" si="1"/>
        <v>3</v>
      </c>
      <c r="O22">
        <v>3</v>
      </c>
    </row>
    <row r="23" spans="1:15" ht="12.75">
      <c r="A23" s="3" t="s">
        <v>11</v>
      </c>
      <c r="B23" s="7">
        <v>50000</v>
      </c>
      <c r="C23" s="7">
        <v>30000</v>
      </c>
      <c r="D23" s="7">
        <v>80000</v>
      </c>
      <c r="E23" s="7">
        <v>150000</v>
      </c>
      <c r="F23" s="7">
        <v>80000</v>
      </c>
      <c r="H23" s="3" t="s">
        <v>11</v>
      </c>
      <c r="I23" s="7">
        <v>0</v>
      </c>
      <c r="J23" s="7">
        <v>9.10820175068865E-17</v>
      </c>
      <c r="K23" s="7">
        <v>0</v>
      </c>
      <c r="L23" s="7">
        <v>0</v>
      </c>
      <c r="M23" s="7">
        <v>1</v>
      </c>
      <c r="N23" s="16">
        <f t="shared" si="1"/>
        <v>1</v>
      </c>
      <c r="O23">
        <v>3</v>
      </c>
    </row>
    <row r="24" spans="1:15" ht="12.75">
      <c r="A24" s="3" t="s">
        <v>12</v>
      </c>
      <c r="B24" s="7">
        <v>20000</v>
      </c>
      <c r="C24" s="8">
        <v>0</v>
      </c>
      <c r="D24" s="7">
        <v>40000</v>
      </c>
      <c r="E24" s="8">
        <v>0</v>
      </c>
      <c r="F24" s="7">
        <v>50000</v>
      </c>
      <c r="H24" s="3" t="s">
        <v>12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16">
        <f t="shared" si="1"/>
        <v>0</v>
      </c>
      <c r="O24">
        <v>3</v>
      </c>
    </row>
    <row r="27" spans="2:10" ht="12.75">
      <c r="B27" s="2" t="s">
        <v>23</v>
      </c>
      <c r="J27" s="7"/>
    </row>
    <row r="29" spans="1:6" ht="12.7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</row>
    <row r="30" ht="12.75">
      <c r="A30" s="2" t="s">
        <v>0</v>
      </c>
    </row>
    <row r="31" spans="1:6" ht="12.75">
      <c r="A31" s="3" t="s">
        <v>7</v>
      </c>
      <c r="B31" s="7">
        <f aca="true" t="shared" si="2" ref="B31:F36">B19*I19</f>
        <v>40000</v>
      </c>
      <c r="C31" s="7">
        <f t="shared" si="2"/>
        <v>20000</v>
      </c>
      <c r="D31" s="7">
        <f t="shared" si="2"/>
        <v>0</v>
      </c>
      <c r="E31" s="7">
        <f t="shared" si="2"/>
        <v>0</v>
      </c>
      <c r="F31" s="7">
        <f t="shared" si="2"/>
        <v>1.3268269295763088E-11</v>
      </c>
    </row>
    <row r="32" spans="1:6" ht="12.75">
      <c r="A32" s="3" t="s">
        <v>8</v>
      </c>
      <c r="B32" s="7">
        <f t="shared" si="2"/>
        <v>30000</v>
      </c>
      <c r="C32" s="7">
        <f t="shared" si="2"/>
        <v>10000.000000000027</v>
      </c>
      <c r="D32" s="7">
        <f t="shared" si="2"/>
        <v>50000</v>
      </c>
      <c r="E32" s="7">
        <f t="shared" si="2"/>
        <v>0</v>
      </c>
      <c r="F32" s="7">
        <f t="shared" si="2"/>
        <v>60000</v>
      </c>
    </row>
    <row r="33" spans="1:6" ht="12.75">
      <c r="A33" s="3" t="s">
        <v>9</v>
      </c>
      <c r="B33" s="7">
        <f t="shared" si="2"/>
        <v>40000</v>
      </c>
      <c r="C33" s="7">
        <f t="shared" si="2"/>
        <v>0</v>
      </c>
      <c r="D33" s="7">
        <f t="shared" si="2"/>
        <v>0</v>
      </c>
      <c r="E33" s="7">
        <f t="shared" si="2"/>
        <v>150000</v>
      </c>
      <c r="F33" s="7">
        <f t="shared" si="2"/>
        <v>60000</v>
      </c>
    </row>
    <row r="34" spans="1:6" ht="12.75">
      <c r="A34" s="3" t="s">
        <v>10</v>
      </c>
      <c r="B34" s="7">
        <f t="shared" si="2"/>
        <v>0</v>
      </c>
      <c r="C34" s="7">
        <f t="shared" si="2"/>
        <v>40000</v>
      </c>
      <c r="D34" s="7">
        <f t="shared" si="2"/>
        <v>100000</v>
      </c>
      <c r="E34" s="7">
        <f t="shared" si="2"/>
        <v>200000</v>
      </c>
      <c r="F34" s="7">
        <f t="shared" si="2"/>
        <v>0</v>
      </c>
    </row>
    <row r="35" spans="1:6" ht="12.75">
      <c r="A35" s="3" t="s">
        <v>11</v>
      </c>
      <c r="B35" s="7">
        <f t="shared" si="2"/>
        <v>0</v>
      </c>
      <c r="C35" s="7">
        <f t="shared" si="2"/>
        <v>2.732460525206595E-12</v>
      </c>
      <c r="D35" s="7">
        <f t="shared" si="2"/>
        <v>0</v>
      </c>
      <c r="E35" s="7">
        <f t="shared" si="2"/>
        <v>0</v>
      </c>
      <c r="F35" s="7">
        <f t="shared" si="2"/>
        <v>80000</v>
      </c>
    </row>
    <row r="36" spans="1:6" ht="12.75">
      <c r="A36" s="3" t="s">
        <v>12</v>
      </c>
      <c r="B36" s="7">
        <f t="shared" si="2"/>
        <v>0</v>
      </c>
      <c r="C36" s="7">
        <f t="shared" si="2"/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Porpora 132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PUNTOBLU</dc:creator>
  <cp:keywords/>
  <dc:description/>
  <cp:lastModifiedBy>PUNTOBLU</cp:lastModifiedBy>
  <dcterms:created xsi:type="dcterms:W3CDTF">2017-11-28T14:05:19Z</dcterms:created>
  <dcterms:modified xsi:type="dcterms:W3CDTF">2017-12-07T10:58:06Z</dcterms:modified>
  <cp:category/>
  <cp:version/>
  <cp:contentType/>
  <cp:contentStatus/>
</cp:coreProperties>
</file>